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O17" i="2" l="1"/>
  <c r="O9" i="2"/>
  <c r="O5" i="2"/>
  <c r="D94" i="2" l="1"/>
  <c r="E94" i="2"/>
  <c r="F94" i="2"/>
  <c r="G94" i="2"/>
  <c r="H94" i="2"/>
  <c r="I94" i="2"/>
  <c r="J94" i="2"/>
  <c r="K94" i="2"/>
  <c r="L94" i="2"/>
  <c r="M94" i="2"/>
  <c r="C94" i="2"/>
  <c r="D90" i="2"/>
  <c r="E90" i="2"/>
  <c r="F90" i="2"/>
  <c r="G90" i="2"/>
  <c r="H90" i="2"/>
  <c r="I90" i="2"/>
  <c r="J90" i="2"/>
  <c r="K90" i="2"/>
  <c r="L90" i="2"/>
  <c r="M90" i="2"/>
  <c r="C90" i="2"/>
  <c r="D86" i="2"/>
  <c r="E86" i="2"/>
  <c r="F86" i="2"/>
  <c r="G86" i="2"/>
  <c r="H86" i="2"/>
  <c r="I86" i="2"/>
  <c r="J86" i="2"/>
  <c r="K86" i="2"/>
  <c r="L86" i="2"/>
  <c r="M86" i="2"/>
  <c r="C86" i="2"/>
  <c r="D82" i="2"/>
  <c r="E82" i="2"/>
  <c r="F82" i="2"/>
  <c r="G82" i="2"/>
  <c r="H82" i="2"/>
  <c r="I82" i="2"/>
  <c r="J82" i="2"/>
  <c r="K82" i="2"/>
  <c r="L82" i="2"/>
  <c r="M82" i="2"/>
  <c r="C82" i="2"/>
  <c r="O82" i="2" s="1"/>
  <c r="D78" i="2"/>
  <c r="E78" i="2"/>
  <c r="F78" i="2"/>
  <c r="G78" i="2"/>
  <c r="H78" i="2"/>
  <c r="I78" i="2"/>
  <c r="J78" i="2"/>
  <c r="K78" i="2"/>
  <c r="L78" i="2"/>
  <c r="M78" i="2"/>
  <c r="C78" i="2"/>
  <c r="O78" i="2" s="1"/>
  <c r="D74" i="2"/>
  <c r="E74" i="2"/>
  <c r="F74" i="2"/>
  <c r="G74" i="2"/>
  <c r="H74" i="2"/>
  <c r="I74" i="2"/>
  <c r="J74" i="2"/>
  <c r="K74" i="2"/>
  <c r="L74" i="2"/>
  <c r="M74" i="2"/>
  <c r="C74" i="2"/>
  <c r="O74" i="2" s="1"/>
  <c r="D70" i="2"/>
  <c r="E70" i="2"/>
  <c r="F70" i="2"/>
  <c r="G70" i="2"/>
  <c r="H70" i="2"/>
  <c r="I70" i="2"/>
  <c r="J70" i="2"/>
  <c r="K70" i="2"/>
  <c r="L70" i="2"/>
  <c r="M70" i="2"/>
  <c r="C70" i="2"/>
  <c r="O70" i="2" s="1"/>
  <c r="D66" i="2"/>
  <c r="E66" i="2"/>
  <c r="F66" i="2"/>
  <c r="G66" i="2"/>
  <c r="H66" i="2"/>
  <c r="I66" i="2"/>
  <c r="J66" i="2"/>
  <c r="K66" i="2"/>
  <c r="L66" i="2"/>
  <c r="M66" i="2"/>
  <c r="C66" i="2"/>
  <c r="O66" i="2" s="1"/>
  <c r="D63" i="2"/>
  <c r="E63" i="2"/>
  <c r="F63" i="2"/>
  <c r="G63" i="2"/>
  <c r="H63" i="2"/>
  <c r="I63" i="2"/>
  <c r="J63" i="2"/>
  <c r="K63" i="2"/>
  <c r="L63" i="2"/>
  <c r="M63" i="2"/>
  <c r="C63" i="2"/>
  <c r="D59" i="2"/>
  <c r="E59" i="2"/>
  <c r="F59" i="2"/>
  <c r="G59" i="2"/>
  <c r="H59" i="2"/>
  <c r="I59" i="2"/>
  <c r="J59" i="2"/>
  <c r="K59" i="2"/>
  <c r="L59" i="2"/>
  <c r="M59" i="2"/>
  <c r="C59" i="2"/>
  <c r="O59" i="2" s="1"/>
  <c r="D55" i="2"/>
  <c r="E55" i="2"/>
  <c r="F55" i="2"/>
  <c r="G55" i="2"/>
  <c r="H55" i="2"/>
  <c r="I55" i="2"/>
  <c r="J55" i="2"/>
  <c r="K55" i="2"/>
  <c r="L55" i="2"/>
  <c r="M55" i="2"/>
  <c r="C55" i="2"/>
  <c r="O55" i="2" s="1"/>
  <c r="D51" i="2"/>
  <c r="E51" i="2"/>
  <c r="F51" i="2"/>
  <c r="G51" i="2"/>
  <c r="H51" i="2"/>
  <c r="I51" i="2"/>
  <c r="J51" i="2"/>
  <c r="K51" i="2"/>
  <c r="L51" i="2"/>
  <c r="M51" i="2"/>
  <c r="C51" i="2"/>
  <c r="D47" i="2"/>
  <c r="E47" i="2"/>
  <c r="F47" i="2"/>
  <c r="G47" i="2"/>
  <c r="H47" i="2"/>
  <c r="I47" i="2"/>
  <c r="J47" i="2"/>
  <c r="K47" i="2"/>
  <c r="L47" i="2"/>
  <c r="M47" i="2"/>
  <c r="C47" i="2"/>
  <c r="D43" i="2"/>
  <c r="E43" i="2"/>
  <c r="F43" i="2"/>
  <c r="G43" i="2"/>
  <c r="H43" i="2"/>
  <c r="I43" i="2"/>
  <c r="J43" i="2"/>
  <c r="K43" i="2"/>
  <c r="L43" i="2"/>
  <c r="M43" i="2"/>
  <c r="C43" i="2"/>
  <c r="O43" i="2" s="1"/>
  <c r="D39" i="2"/>
  <c r="E39" i="2"/>
  <c r="F39" i="2"/>
  <c r="G39" i="2"/>
  <c r="H39" i="2"/>
  <c r="I39" i="2"/>
  <c r="J39" i="2"/>
  <c r="K39" i="2"/>
  <c r="L39" i="2"/>
  <c r="M39" i="2"/>
  <c r="C39" i="2"/>
  <c r="O39" i="2" s="1"/>
  <c r="D36" i="2"/>
  <c r="E36" i="2"/>
  <c r="F36" i="2"/>
  <c r="G36" i="2"/>
  <c r="H36" i="2"/>
  <c r="I36" i="2"/>
  <c r="J36" i="2"/>
  <c r="K36" i="2"/>
  <c r="L36" i="2"/>
  <c r="M36" i="2"/>
  <c r="C36" i="2"/>
  <c r="D32" i="2"/>
  <c r="E32" i="2"/>
  <c r="F32" i="2"/>
  <c r="G32" i="2"/>
  <c r="H32" i="2"/>
  <c r="I32" i="2"/>
  <c r="J32" i="2"/>
  <c r="K32" i="2"/>
  <c r="L32" i="2"/>
  <c r="M32" i="2"/>
  <c r="C32" i="2"/>
  <c r="D29" i="2"/>
  <c r="E29" i="2"/>
  <c r="F29" i="2"/>
  <c r="G29" i="2"/>
  <c r="H29" i="2"/>
  <c r="I29" i="2"/>
  <c r="J29" i="2"/>
  <c r="K29" i="2"/>
  <c r="L29" i="2"/>
  <c r="M29" i="2"/>
  <c r="C29" i="2"/>
  <c r="O29" i="2" s="1"/>
  <c r="D25" i="2"/>
  <c r="E25" i="2"/>
  <c r="F25" i="2"/>
  <c r="G25" i="2"/>
  <c r="H25" i="2"/>
  <c r="I25" i="2"/>
  <c r="J25" i="2"/>
  <c r="K25" i="2"/>
  <c r="L25" i="2"/>
  <c r="M25" i="2"/>
  <c r="C25" i="2"/>
  <c r="O25" i="2" s="1"/>
  <c r="D21" i="2"/>
  <c r="E21" i="2"/>
  <c r="F21" i="2"/>
  <c r="G21" i="2"/>
  <c r="H21" i="2"/>
  <c r="I21" i="2"/>
  <c r="J21" i="2"/>
  <c r="K21" i="2"/>
  <c r="L21" i="2"/>
  <c r="M21" i="2"/>
  <c r="C21" i="2"/>
  <c r="D13" i="2"/>
  <c r="E13" i="2"/>
  <c r="F13" i="2"/>
  <c r="G13" i="2"/>
  <c r="H13" i="2"/>
  <c r="I13" i="2"/>
  <c r="J13" i="2"/>
  <c r="K13" i="2"/>
  <c r="L13" i="2"/>
  <c r="M13" i="2"/>
  <c r="C13" i="2"/>
  <c r="O13" i="2" s="1"/>
  <c r="O21" i="2" l="1"/>
  <c r="O36" i="2"/>
  <c r="O51" i="2"/>
  <c r="O32" i="2"/>
  <c r="O47" i="2"/>
  <c r="O63" i="2"/>
  <c r="O94" i="2"/>
  <c r="O90" i="2"/>
  <c r="O86" i="2"/>
</calcChain>
</file>

<file path=xl/sharedStrings.xml><?xml version="1.0" encoding="utf-8"?>
<sst xmlns="http://schemas.openxmlformats.org/spreadsheetml/2006/main" count="132" uniqueCount="43">
  <si>
    <t>فروردين</t>
  </si>
  <si>
    <t>ارديبهشت</t>
  </si>
  <si>
    <t>خرداد</t>
  </si>
  <si>
    <t>تير</t>
  </si>
  <si>
    <t>مرداد</t>
  </si>
  <si>
    <t>شهريور</t>
  </si>
  <si>
    <t>مهر</t>
  </si>
  <si>
    <t>آبان</t>
  </si>
  <si>
    <t>آذر</t>
  </si>
  <si>
    <t>دي</t>
  </si>
  <si>
    <t>بهمن</t>
  </si>
  <si>
    <t>جمع</t>
  </si>
  <si>
    <t>جمع حکم</t>
  </si>
  <si>
    <t>جمع ساير پرداختي ها</t>
  </si>
  <si>
    <t>کسور قانونی</t>
  </si>
  <si>
    <t>موضوع</t>
  </si>
  <si>
    <t>خالص</t>
  </si>
  <si>
    <t>پست سازمانی</t>
  </si>
  <si>
    <t>رئيس اداره دامپزشکي شهرستان زنجان</t>
  </si>
  <si>
    <t>رئيس امور مالي</t>
  </si>
  <si>
    <t>رئيس اداره نظارت بر بهداشت عمومي و مواد غذايي</t>
  </si>
  <si>
    <t>رئيس اداره تشخيص و درمان</t>
  </si>
  <si>
    <t>رئيس اداره فناوري اطلاعات،ارتباطات و تحول اداري</t>
  </si>
  <si>
    <t>رئيس اداره دامپزشکي شهرستان ابهر</t>
  </si>
  <si>
    <t>رئيس اداره دامپزشکي شهرستان خرمدره</t>
  </si>
  <si>
    <t>رئيس اداره بهداشت و مديريت بيماريهاي دامي</t>
  </si>
  <si>
    <t>مسئول دفتر نمايندگي ولي فقيه</t>
  </si>
  <si>
    <t>رئيس اداره دامپزشکي شهرستان طارم</t>
  </si>
  <si>
    <t>رئيس اداره بهداشت و مديريت بيماريهاي طيور.آبزيان.زنبورعسل.کرم ابريشم</t>
  </si>
  <si>
    <t>رئيس اداره دامپزشکي شهرستان سلطانيه</t>
  </si>
  <si>
    <t>رئيس اداره دامپزشکي شهرستان خدابنده</t>
  </si>
  <si>
    <t>عیدی</t>
  </si>
  <si>
    <t>معاون سلامت سابق</t>
  </si>
  <si>
    <t>مدیر کل سابق</t>
  </si>
  <si>
    <t>رئيس اداره دامپزشکي شهرستان ماهنشان فعلی</t>
  </si>
  <si>
    <t>رئيس اداره دامپزشکي شهرستان ایجرود سابق</t>
  </si>
  <si>
    <t>رئيس اداره دامپزشکي شهرستان ايجرود فعلی</t>
  </si>
  <si>
    <t>معاون سلامت فعلی</t>
  </si>
  <si>
    <t>رئيس اداره دامپزشکي شهرستان ماهنشان سابق</t>
  </si>
  <si>
    <t>معاون توسعه مديريت و منابع سابق</t>
  </si>
  <si>
    <t>رئيس اداره برنامه و بودجه سابق و معاون توسعه مدیریت و منابع فعلی</t>
  </si>
  <si>
    <t>رئیس اداره برنامه و بودجه سابق و مديركل فعلی</t>
  </si>
  <si>
    <t>رئيس اداره سرمايه انساني و تامين تجهيزات دامپزشکي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</si>
</sst>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rightToLeft="1" tabSelected="1" zoomScale="102" zoomScaleNormal="102" workbookViewId="0">
      <selection activeCell="R11" sqref="R11"/>
    </sheetView>
  </sheetViews>
  <sheetFormatPr defaultColWidth="9.28515625" defaultRowHeight="15" x14ac:dyDescent="0.25"/>
  <cols>
    <col min="1" max="1" width="38.85546875" style="1" bestFit="1" customWidth="1"/>
    <col min="2" max="2" width="17.42578125" style="1" bestFit="1" customWidth="1"/>
    <col min="3" max="13" width="11.140625" style="13" bestFit="1" customWidth="1"/>
    <col min="14" max="14" width="11.140625" style="13" customWidth="1"/>
    <col min="15" max="15" width="12.7109375" style="13" bestFit="1" customWidth="1"/>
    <col min="16" max="19" width="9.28515625" style="9" customWidth="1"/>
    <col min="20" max="22" width="9.28515625" style="9"/>
    <col min="23" max="23" width="13.5703125" style="9" customWidth="1"/>
    <col min="24" max="16384" width="9.28515625" style="9"/>
  </cols>
  <sheetData>
    <row r="1" spans="1:16" s="14" customFormat="1" ht="33" customHeight="1" thickBot="1" x14ac:dyDescent="0.3">
      <c r="A1" s="17" t="s">
        <v>17</v>
      </c>
      <c r="B1" s="17" t="s">
        <v>15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21" t="s">
        <v>31</v>
      </c>
      <c r="O1" s="19" t="s">
        <v>11</v>
      </c>
    </row>
    <row r="2" spans="1:16" ht="21.75" customHeight="1" x14ac:dyDescent="0.25">
      <c r="A2" s="28" t="s">
        <v>32</v>
      </c>
      <c r="B2" s="10" t="s">
        <v>12</v>
      </c>
      <c r="C2" s="6">
        <v>213820937</v>
      </c>
      <c r="D2" s="6">
        <v>213820937</v>
      </c>
      <c r="E2" s="6">
        <v>213820937</v>
      </c>
      <c r="F2" s="6">
        <v>213820937</v>
      </c>
      <c r="G2" s="6">
        <v>213820937</v>
      </c>
      <c r="H2" s="6">
        <v>213820937</v>
      </c>
      <c r="I2" s="6">
        <v>213820937</v>
      </c>
      <c r="J2" s="6">
        <v>213820937</v>
      </c>
      <c r="K2" s="6">
        <v>213820937</v>
      </c>
      <c r="L2" s="6">
        <v>213820937</v>
      </c>
      <c r="M2" s="6">
        <v>213820937</v>
      </c>
      <c r="N2" s="22"/>
      <c r="O2" s="7">
        <v>2352030307</v>
      </c>
      <c r="P2" s="1"/>
    </row>
    <row r="3" spans="1:16" ht="21.75" customHeight="1" x14ac:dyDescent="0.25">
      <c r="A3" s="26"/>
      <c r="B3" s="11" t="s">
        <v>13</v>
      </c>
      <c r="C3" s="2">
        <v>30869250</v>
      </c>
      <c r="D3" s="2">
        <v>96041092</v>
      </c>
      <c r="E3" s="2">
        <v>96041092</v>
      </c>
      <c r="F3" s="2">
        <v>161689209</v>
      </c>
      <c r="G3" s="2">
        <v>131024473</v>
      </c>
      <c r="H3" s="2">
        <v>166615363</v>
      </c>
      <c r="I3" s="2">
        <v>124438301</v>
      </c>
      <c r="J3" s="2">
        <v>103009839</v>
      </c>
      <c r="K3" s="2">
        <v>132737405</v>
      </c>
      <c r="L3" s="2">
        <v>90117912</v>
      </c>
      <c r="M3" s="2">
        <v>83219086</v>
      </c>
      <c r="N3" s="23"/>
      <c r="O3" s="3">
        <v>1215803022</v>
      </c>
      <c r="P3" s="1"/>
    </row>
    <row r="4" spans="1:16" ht="21.75" customHeight="1" x14ac:dyDescent="0.25">
      <c r="A4" s="26"/>
      <c r="B4" s="15" t="s">
        <v>14</v>
      </c>
      <c r="C4" s="2">
        <v>25236608</v>
      </c>
      <c r="D4" s="2">
        <v>33152718</v>
      </c>
      <c r="E4" s="2">
        <v>33152718</v>
      </c>
      <c r="F4" s="2">
        <v>34385041</v>
      </c>
      <c r="G4" s="2">
        <v>55091027</v>
      </c>
      <c r="H4" s="2">
        <v>13117702</v>
      </c>
      <c r="I4" s="2">
        <v>54086091</v>
      </c>
      <c r="J4" s="2">
        <v>46338595</v>
      </c>
      <c r="K4" s="2">
        <v>13117702</v>
      </c>
      <c r="L4" s="2">
        <v>45460165</v>
      </c>
      <c r="M4" s="2">
        <v>48603828</v>
      </c>
      <c r="N4" s="23"/>
      <c r="O4" s="3">
        <v>401742195</v>
      </c>
      <c r="P4" s="1"/>
    </row>
    <row r="5" spans="1:16" ht="21.75" customHeight="1" thickBot="1" x14ac:dyDescent="0.3">
      <c r="A5" s="27"/>
      <c r="B5" s="12" t="s">
        <v>16</v>
      </c>
      <c r="C5" s="4">
        <v>219453579</v>
      </c>
      <c r="D5" s="4">
        <v>276709311</v>
      </c>
      <c r="E5" s="4">
        <v>276709311</v>
      </c>
      <c r="F5" s="4">
        <v>341125105</v>
      </c>
      <c r="G5" s="4">
        <v>289754383</v>
      </c>
      <c r="H5" s="4">
        <v>367318598</v>
      </c>
      <c r="I5" s="4">
        <v>284173147</v>
      </c>
      <c r="J5" s="4">
        <v>270492181</v>
      </c>
      <c r="K5" s="4">
        <v>333440640</v>
      </c>
      <c r="L5" s="4">
        <v>258478684</v>
      </c>
      <c r="M5" s="4">
        <v>248436195</v>
      </c>
      <c r="N5" s="24">
        <v>100000000</v>
      </c>
      <c r="O5" s="5">
        <f>SUM(C5:N5)</f>
        <v>3266091134</v>
      </c>
      <c r="P5" s="1"/>
    </row>
    <row r="6" spans="1:16" ht="21.75" customHeight="1" x14ac:dyDescent="0.25">
      <c r="A6" s="28" t="s">
        <v>33</v>
      </c>
      <c r="B6" s="10" t="s">
        <v>12</v>
      </c>
      <c r="C6" s="6">
        <v>233245879</v>
      </c>
      <c r="D6" s="6">
        <v>290733042</v>
      </c>
      <c r="E6" s="6">
        <v>290733042</v>
      </c>
      <c r="F6" s="6">
        <v>290733042</v>
      </c>
      <c r="G6" s="6">
        <v>290733042</v>
      </c>
      <c r="H6" s="6">
        <v>263864524</v>
      </c>
      <c r="I6" s="6">
        <v>263864524</v>
      </c>
      <c r="J6" s="6">
        <v>263864524</v>
      </c>
      <c r="K6" s="6">
        <v>263864524</v>
      </c>
      <c r="L6" s="6">
        <v>263864524</v>
      </c>
      <c r="M6" s="6">
        <v>263864524</v>
      </c>
      <c r="N6" s="22"/>
      <c r="O6" s="7">
        <v>2979365191</v>
      </c>
      <c r="P6" s="1"/>
    </row>
    <row r="7" spans="1:16" ht="21.75" customHeight="1" x14ac:dyDescent="0.25">
      <c r="A7" s="26"/>
      <c r="B7" s="11" t="s">
        <v>13</v>
      </c>
      <c r="C7" s="2">
        <v>30869250</v>
      </c>
      <c r="D7" s="2">
        <v>143372446</v>
      </c>
      <c r="E7" s="2">
        <v>143372446</v>
      </c>
      <c r="F7" s="2">
        <v>332316336</v>
      </c>
      <c r="G7" s="2">
        <v>185572446</v>
      </c>
      <c r="H7" s="2">
        <v>265239353</v>
      </c>
      <c r="I7" s="2">
        <v>89091190</v>
      </c>
      <c r="J7" s="2">
        <v>75190006</v>
      </c>
      <c r="K7" s="2">
        <v>111587527</v>
      </c>
      <c r="L7" s="2">
        <v>93694337</v>
      </c>
      <c r="M7" s="2">
        <v>81233049</v>
      </c>
      <c r="N7" s="23"/>
      <c r="O7" s="3">
        <v>1551538386</v>
      </c>
      <c r="P7" s="1"/>
    </row>
    <row r="8" spans="1:16" ht="21.75" customHeight="1" x14ac:dyDescent="0.25">
      <c r="A8" s="26"/>
      <c r="B8" s="15" t="s">
        <v>14</v>
      </c>
      <c r="C8" s="2">
        <v>48436077</v>
      </c>
      <c r="D8" s="2">
        <v>92556723</v>
      </c>
      <c r="E8" s="2">
        <v>92556723</v>
      </c>
      <c r="F8" s="2">
        <v>109340509</v>
      </c>
      <c r="G8" s="2">
        <v>119610677</v>
      </c>
      <c r="H8" s="2">
        <v>21672431</v>
      </c>
      <c r="I8" s="2">
        <v>71014938</v>
      </c>
      <c r="J8" s="2">
        <v>66800224</v>
      </c>
      <c r="K8" s="2">
        <v>22911576</v>
      </c>
      <c r="L8" s="2">
        <v>95272162</v>
      </c>
      <c r="M8" s="2">
        <v>90519433</v>
      </c>
      <c r="N8" s="23"/>
      <c r="O8" s="3">
        <v>830691473</v>
      </c>
      <c r="P8" s="1"/>
    </row>
    <row r="9" spans="1:16" ht="21.75" customHeight="1" thickBot="1" x14ac:dyDescent="0.3">
      <c r="A9" s="27"/>
      <c r="B9" s="12" t="s">
        <v>16</v>
      </c>
      <c r="C9" s="4">
        <v>215679052</v>
      </c>
      <c r="D9" s="4">
        <v>341548765</v>
      </c>
      <c r="E9" s="4">
        <v>341548765</v>
      </c>
      <c r="F9" s="4">
        <v>513708869</v>
      </c>
      <c r="G9" s="4">
        <v>356694811</v>
      </c>
      <c r="H9" s="4">
        <v>507431446</v>
      </c>
      <c r="I9" s="4">
        <v>281940776</v>
      </c>
      <c r="J9" s="4">
        <v>272254306</v>
      </c>
      <c r="K9" s="4">
        <v>352540475</v>
      </c>
      <c r="L9" s="4">
        <v>262286699</v>
      </c>
      <c r="M9" s="4">
        <v>254578140</v>
      </c>
      <c r="N9" s="24">
        <v>100000000</v>
      </c>
      <c r="O9" s="5">
        <f>SUM(C9:N9)</f>
        <v>3800212104</v>
      </c>
      <c r="P9" s="1"/>
    </row>
    <row r="10" spans="1:16" ht="21.75" customHeight="1" x14ac:dyDescent="0.25">
      <c r="A10" s="25" t="s">
        <v>34</v>
      </c>
      <c r="B10" s="10" t="s">
        <v>12</v>
      </c>
      <c r="C10" s="6">
        <v>130000000</v>
      </c>
      <c r="D10" s="6">
        <v>130000000</v>
      </c>
      <c r="E10" s="6">
        <v>130000000</v>
      </c>
      <c r="F10" s="6">
        <v>130000000</v>
      </c>
      <c r="G10" s="6">
        <v>130000000</v>
      </c>
      <c r="H10" s="6">
        <v>130000000</v>
      </c>
      <c r="I10" s="6">
        <v>130000000</v>
      </c>
      <c r="J10" s="6">
        <v>130000000</v>
      </c>
      <c r="K10" s="6">
        <v>130000000</v>
      </c>
      <c r="L10" s="6">
        <v>132334621</v>
      </c>
      <c r="M10" s="6">
        <v>132334621</v>
      </c>
      <c r="N10" s="22"/>
      <c r="O10" s="7">
        <v>1434669242</v>
      </c>
      <c r="P10" s="1"/>
    </row>
    <row r="11" spans="1:16" ht="21.75" customHeight="1" x14ac:dyDescent="0.25">
      <c r="A11" s="26"/>
      <c r="B11" s="11" t="s">
        <v>13</v>
      </c>
      <c r="C11" s="2">
        <v>30869250</v>
      </c>
      <c r="D11" s="2">
        <v>45226849</v>
      </c>
      <c r="E11" s="2">
        <v>45226849</v>
      </c>
      <c r="F11" s="2">
        <v>38649889</v>
      </c>
      <c r="G11" s="2">
        <v>57627217</v>
      </c>
      <c r="H11" s="2">
        <v>75968231</v>
      </c>
      <c r="I11" s="2">
        <v>56165585</v>
      </c>
      <c r="J11" s="2">
        <v>45641473</v>
      </c>
      <c r="K11" s="2">
        <v>73398994</v>
      </c>
      <c r="L11" s="2">
        <v>68716020</v>
      </c>
      <c r="M11" s="2">
        <v>61197270</v>
      </c>
      <c r="N11" s="23"/>
      <c r="O11" s="3">
        <v>598687627</v>
      </c>
      <c r="P11" s="1"/>
    </row>
    <row r="12" spans="1:16" ht="21.75" customHeight="1" x14ac:dyDescent="0.25">
      <c r="A12" s="26"/>
      <c r="B12" s="15" t="s">
        <v>14</v>
      </c>
      <c r="C12" s="2">
        <v>8869996</v>
      </c>
      <c r="D12" s="2">
        <v>10678210</v>
      </c>
      <c r="E12" s="2">
        <v>10678210</v>
      </c>
      <c r="F12" s="2">
        <v>10717213</v>
      </c>
      <c r="G12" s="2">
        <v>17034025</v>
      </c>
      <c r="H12" s="2">
        <v>8869996</v>
      </c>
      <c r="I12" s="2">
        <v>20285198</v>
      </c>
      <c r="J12" s="2">
        <v>15835444</v>
      </c>
      <c r="K12" s="2">
        <v>8869996</v>
      </c>
      <c r="L12" s="2">
        <v>19151061</v>
      </c>
      <c r="M12" s="2">
        <v>21986084</v>
      </c>
      <c r="N12" s="23"/>
      <c r="O12" s="3">
        <v>152975433</v>
      </c>
      <c r="P12" s="1"/>
    </row>
    <row r="13" spans="1:16" ht="21.75" customHeight="1" thickBot="1" x14ac:dyDescent="0.3">
      <c r="A13" s="27"/>
      <c r="B13" s="12" t="s">
        <v>16</v>
      </c>
      <c r="C13" s="4">
        <f>C10+C11-C12</f>
        <v>151999254</v>
      </c>
      <c r="D13" s="4">
        <f t="shared" ref="D13:M13" si="0">D10+D11-D12</f>
        <v>164548639</v>
      </c>
      <c r="E13" s="4">
        <f t="shared" si="0"/>
        <v>164548639</v>
      </c>
      <c r="F13" s="4">
        <f t="shared" si="0"/>
        <v>157932676</v>
      </c>
      <c r="G13" s="4">
        <f t="shared" si="0"/>
        <v>170593192</v>
      </c>
      <c r="H13" s="4">
        <f t="shared" si="0"/>
        <v>197098235</v>
      </c>
      <c r="I13" s="4">
        <f t="shared" si="0"/>
        <v>165880387</v>
      </c>
      <c r="J13" s="4">
        <f t="shared" si="0"/>
        <v>159806029</v>
      </c>
      <c r="K13" s="4">
        <f t="shared" si="0"/>
        <v>194528998</v>
      </c>
      <c r="L13" s="4">
        <f t="shared" si="0"/>
        <v>181899580</v>
      </c>
      <c r="M13" s="4">
        <f t="shared" si="0"/>
        <v>171545807</v>
      </c>
      <c r="N13" s="24">
        <v>100000000</v>
      </c>
      <c r="O13" s="5">
        <f>SUM(C13:N13)</f>
        <v>1980381436</v>
      </c>
      <c r="P13" s="1"/>
    </row>
    <row r="14" spans="1:16" ht="21.75" customHeight="1" x14ac:dyDescent="0.25">
      <c r="A14" s="28" t="s">
        <v>18</v>
      </c>
      <c r="B14" s="10" t="s">
        <v>12</v>
      </c>
      <c r="C14" s="6">
        <v>285489413</v>
      </c>
      <c r="D14" s="6">
        <v>285489413</v>
      </c>
      <c r="E14" s="6">
        <v>285489413</v>
      </c>
      <c r="F14" s="6">
        <v>285489413</v>
      </c>
      <c r="G14" s="6">
        <v>285489413</v>
      </c>
      <c r="H14" s="6">
        <v>285489413</v>
      </c>
      <c r="I14" s="6">
        <v>285489413</v>
      </c>
      <c r="J14" s="6">
        <v>285489413</v>
      </c>
      <c r="K14" s="6">
        <v>285489413</v>
      </c>
      <c r="L14" s="6">
        <v>285489413</v>
      </c>
      <c r="M14" s="6">
        <v>285489413</v>
      </c>
      <c r="N14" s="22"/>
      <c r="O14" s="7">
        <v>3140383543</v>
      </c>
      <c r="P14" s="1"/>
    </row>
    <row r="15" spans="1:16" ht="21.75" customHeight="1" x14ac:dyDescent="0.25">
      <c r="A15" s="26"/>
      <c r="B15" s="11" t="s">
        <v>13</v>
      </c>
      <c r="C15" s="2">
        <v>30869250</v>
      </c>
      <c r="D15" s="2">
        <v>66666895</v>
      </c>
      <c r="E15" s="2">
        <v>66666895</v>
      </c>
      <c r="F15" s="2">
        <v>110218192</v>
      </c>
      <c r="G15" s="2">
        <v>122774566</v>
      </c>
      <c r="H15" s="2">
        <v>151298970</v>
      </c>
      <c r="I15" s="2">
        <v>89606596</v>
      </c>
      <c r="J15" s="2">
        <v>80514865</v>
      </c>
      <c r="K15" s="2">
        <v>119464480</v>
      </c>
      <c r="L15" s="2">
        <v>97552361</v>
      </c>
      <c r="M15" s="2">
        <v>85789762</v>
      </c>
      <c r="N15" s="23"/>
      <c r="O15" s="3">
        <v>1021422832</v>
      </c>
      <c r="P15" s="1"/>
    </row>
    <row r="16" spans="1:16" ht="21.75" customHeight="1" x14ac:dyDescent="0.25">
      <c r="A16" s="26"/>
      <c r="B16" s="15" t="s">
        <v>14</v>
      </c>
      <c r="C16" s="2">
        <v>49226792</v>
      </c>
      <c r="D16" s="2">
        <v>49850861</v>
      </c>
      <c r="E16" s="2">
        <v>49850861</v>
      </c>
      <c r="F16" s="2">
        <v>53572416</v>
      </c>
      <c r="G16" s="2">
        <v>89036860</v>
      </c>
      <c r="H16" s="2">
        <v>25862502</v>
      </c>
      <c r="I16" s="2">
        <v>88510912</v>
      </c>
      <c r="J16" s="2">
        <v>78720732</v>
      </c>
      <c r="K16" s="2">
        <v>20745527</v>
      </c>
      <c r="L16" s="2">
        <v>81291230</v>
      </c>
      <c r="M16" s="2">
        <v>85534554</v>
      </c>
      <c r="N16" s="23"/>
      <c r="O16" s="3">
        <v>672203247</v>
      </c>
      <c r="P16" s="1"/>
    </row>
    <row r="17" spans="1:16" ht="21.75" customHeight="1" thickBot="1" x14ac:dyDescent="0.3">
      <c r="A17" s="27"/>
      <c r="B17" s="12" t="s">
        <v>16</v>
      </c>
      <c r="C17" s="4">
        <v>267131871</v>
      </c>
      <c r="D17" s="4">
        <v>302305447</v>
      </c>
      <c r="E17" s="4">
        <v>302305447</v>
      </c>
      <c r="F17" s="4">
        <v>342135189</v>
      </c>
      <c r="G17" s="4">
        <v>319227119</v>
      </c>
      <c r="H17" s="4">
        <v>410925881</v>
      </c>
      <c r="I17" s="4">
        <v>286585097</v>
      </c>
      <c r="J17" s="4">
        <v>287283546</v>
      </c>
      <c r="K17" s="4">
        <v>384208366</v>
      </c>
      <c r="L17" s="4">
        <v>301750544</v>
      </c>
      <c r="M17" s="4">
        <v>285744621</v>
      </c>
      <c r="N17" s="24">
        <v>100000000</v>
      </c>
      <c r="O17" s="5">
        <f>SUM(C17:N17)</f>
        <v>3589603128</v>
      </c>
      <c r="P17" s="1"/>
    </row>
    <row r="18" spans="1:16" ht="21.75" customHeight="1" x14ac:dyDescent="0.25">
      <c r="A18" s="25" t="s">
        <v>35</v>
      </c>
      <c r="B18" s="10" t="s">
        <v>12</v>
      </c>
      <c r="C18" s="6">
        <v>187358435</v>
      </c>
      <c r="D18" s="6">
        <v>187358435</v>
      </c>
      <c r="E18" s="6">
        <v>187358435</v>
      </c>
      <c r="F18" s="6">
        <v>187358435</v>
      </c>
      <c r="G18" s="6">
        <v>187358435</v>
      </c>
      <c r="H18" s="6">
        <v>187358435</v>
      </c>
      <c r="I18" s="6">
        <v>187358435</v>
      </c>
      <c r="J18" s="6">
        <v>168632182</v>
      </c>
      <c r="K18" s="6">
        <v>168632182</v>
      </c>
      <c r="L18" s="6">
        <v>170043844</v>
      </c>
      <c r="M18" s="6">
        <v>170043844</v>
      </c>
      <c r="N18" s="22"/>
      <c r="O18" s="7">
        <v>1988861097</v>
      </c>
      <c r="P18" s="1"/>
    </row>
    <row r="19" spans="1:16" ht="21.75" customHeight="1" x14ac:dyDescent="0.25">
      <c r="A19" s="26"/>
      <c r="B19" s="11" t="s">
        <v>13</v>
      </c>
      <c r="C19" s="2">
        <v>30000000</v>
      </c>
      <c r="D19" s="2">
        <v>58889056</v>
      </c>
      <c r="E19" s="2">
        <v>58889056</v>
      </c>
      <c r="F19" s="2">
        <v>82998889</v>
      </c>
      <c r="G19" s="2">
        <v>109074956</v>
      </c>
      <c r="H19" s="2">
        <v>95153466</v>
      </c>
      <c r="I19" s="2">
        <v>68291292</v>
      </c>
      <c r="J19" s="2">
        <v>61611420</v>
      </c>
      <c r="K19" s="2">
        <v>96032121</v>
      </c>
      <c r="L19" s="2">
        <v>79423709</v>
      </c>
      <c r="M19" s="2">
        <v>82528290</v>
      </c>
      <c r="N19" s="23"/>
      <c r="O19" s="3">
        <v>822892255</v>
      </c>
      <c r="P19" s="1"/>
    </row>
    <row r="20" spans="1:16" ht="21.75" customHeight="1" x14ac:dyDescent="0.25">
      <c r="A20" s="26"/>
      <c r="B20" s="15" t="s">
        <v>14</v>
      </c>
      <c r="C20" s="2">
        <v>11205150</v>
      </c>
      <c r="D20" s="2">
        <v>10855306</v>
      </c>
      <c r="E20" s="2">
        <v>10855306</v>
      </c>
      <c r="F20" s="2">
        <v>10222989</v>
      </c>
      <c r="G20" s="2">
        <v>22676731</v>
      </c>
      <c r="H20" s="2">
        <v>10271875</v>
      </c>
      <c r="I20" s="2">
        <v>22393250</v>
      </c>
      <c r="J20" s="2">
        <v>13672358</v>
      </c>
      <c r="K20" s="2">
        <v>8939715</v>
      </c>
      <c r="L20" s="2">
        <v>17618617</v>
      </c>
      <c r="M20" s="2">
        <v>20158116</v>
      </c>
      <c r="N20" s="23"/>
      <c r="O20" s="3">
        <v>158869413</v>
      </c>
      <c r="P20" s="1"/>
    </row>
    <row r="21" spans="1:16" ht="21.75" customHeight="1" thickBot="1" x14ac:dyDescent="0.3">
      <c r="A21" s="27"/>
      <c r="B21" s="12" t="s">
        <v>16</v>
      </c>
      <c r="C21" s="4">
        <f>C18+C19-C20</f>
        <v>206153285</v>
      </c>
      <c r="D21" s="4">
        <f t="shared" ref="D21:M21" si="1">D18+D19-D20</f>
        <v>235392185</v>
      </c>
      <c r="E21" s="4">
        <f t="shared" si="1"/>
        <v>235392185</v>
      </c>
      <c r="F21" s="4">
        <f t="shared" si="1"/>
        <v>260134335</v>
      </c>
      <c r="G21" s="4">
        <f t="shared" si="1"/>
        <v>273756660</v>
      </c>
      <c r="H21" s="4">
        <f t="shared" si="1"/>
        <v>272240026</v>
      </c>
      <c r="I21" s="4">
        <f t="shared" si="1"/>
        <v>233256477</v>
      </c>
      <c r="J21" s="4">
        <f t="shared" si="1"/>
        <v>216571244</v>
      </c>
      <c r="K21" s="4">
        <f t="shared" si="1"/>
        <v>255724588</v>
      </c>
      <c r="L21" s="4">
        <f t="shared" si="1"/>
        <v>231848936</v>
      </c>
      <c r="M21" s="4">
        <f t="shared" si="1"/>
        <v>232414018</v>
      </c>
      <c r="N21" s="24">
        <v>100000000</v>
      </c>
      <c r="O21" s="5">
        <f>SUM(C21:N21)</f>
        <v>2752883939</v>
      </c>
      <c r="P21" s="1"/>
    </row>
    <row r="22" spans="1:16" ht="21.75" customHeight="1" x14ac:dyDescent="0.25">
      <c r="A22" s="28" t="s">
        <v>19</v>
      </c>
      <c r="B22" s="10" t="s">
        <v>12</v>
      </c>
      <c r="C22" s="6">
        <v>162301350</v>
      </c>
      <c r="D22" s="6">
        <v>162301350</v>
      </c>
      <c r="E22" s="6">
        <v>162301350</v>
      </c>
      <c r="F22" s="6">
        <v>162301350</v>
      </c>
      <c r="G22" s="6">
        <v>200501990</v>
      </c>
      <c r="H22" s="6">
        <v>200501990</v>
      </c>
      <c r="I22" s="6">
        <v>200501990</v>
      </c>
      <c r="J22" s="6">
        <v>200501990</v>
      </c>
      <c r="K22" s="6">
        <v>200501990</v>
      </c>
      <c r="L22" s="6">
        <v>213472359</v>
      </c>
      <c r="M22" s="6">
        <v>213472359</v>
      </c>
      <c r="N22" s="22"/>
      <c r="O22" s="7">
        <v>2078660068</v>
      </c>
      <c r="P22" s="1"/>
    </row>
    <row r="23" spans="1:16" ht="21.75" customHeight="1" x14ac:dyDescent="0.25">
      <c r="A23" s="26"/>
      <c r="B23" s="11" t="s">
        <v>13</v>
      </c>
      <c r="C23" s="2">
        <v>30869250</v>
      </c>
      <c r="D23" s="2">
        <v>91100667</v>
      </c>
      <c r="E23" s="2">
        <v>91100667</v>
      </c>
      <c r="F23" s="2">
        <v>91791324</v>
      </c>
      <c r="G23" s="2">
        <v>113121303</v>
      </c>
      <c r="H23" s="2">
        <v>133643179</v>
      </c>
      <c r="I23" s="2">
        <v>95451814</v>
      </c>
      <c r="J23" s="2">
        <v>83713811</v>
      </c>
      <c r="K23" s="2">
        <v>138823858</v>
      </c>
      <c r="L23" s="2">
        <v>117102284</v>
      </c>
      <c r="M23" s="2">
        <v>107184759</v>
      </c>
      <c r="N23" s="23"/>
      <c r="O23" s="3">
        <v>1093902916</v>
      </c>
      <c r="P23" s="1"/>
    </row>
    <row r="24" spans="1:16" ht="21.75" customHeight="1" x14ac:dyDescent="0.25">
      <c r="A24" s="26"/>
      <c r="B24" s="15" t="s">
        <v>14</v>
      </c>
      <c r="C24" s="2">
        <v>11766778</v>
      </c>
      <c r="D24" s="2">
        <v>17149715</v>
      </c>
      <c r="E24" s="2">
        <v>17149715</v>
      </c>
      <c r="F24" s="2">
        <v>16700704</v>
      </c>
      <c r="G24" s="2">
        <v>30345545</v>
      </c>
      <c r="H24" s="2">
        <v>16886959</v>
      </c>
      <c r="I24" s="2">
        <v>33773848</v>
      </c>
      <c r="J24" s="2">
        <v>27376918</v>
      </c>
      <c r="K24" s="2">
        <v>18035800</v>
      </c>
      <c r="L24" s="2">
        <v>35236993</v>
      </c>
      <c r="M24" s="2">
        <v>36475251</v>
      </c>
      <c r="N24" s="23"/>
      <c r="O24" s="3">
        <v>260898226</v>
      </c>
      <c r="P24" s="1"/>
    </row>
    <row r="25" spans="1:16" ht="21.75" customHeight="1" thickBot="1" x14ac:dyDescent="0.3">
      <c r="A25" s="27"/>
      <c r="B25" s="12" t="s">
        <v>16</v>
      </c>
      <c r="C25" s="4">
        <f>C22+C23-C24</f>
        <v>181403822</v>
      </c>
      <c r="D25" s="4">
        <f t="shared" ref="D25:M25" si="2">D22+D23-D24</f>
        <v>236252302</v>
      </c>
      <c r="E25" s="4">
        <f t="shared" si="2"/>
        <v>236252302</v>
      </c>
      <c r="F25" s="4">
        <f t="shared" si="2"/>
        <v>237391970</v>
      </c>
      <c r="G25" s="4">
        <f t="shared" si="2"/>
        <v>283277748</v>
      </c>
      <c r="H25" s="4">
        <f t="shared" si="2"/>
        <v>317258210</v>
      </c>
      <c r="I25" s="4">
        <f t="shared" si="2"/>
        <v>262179956</v>
      </c>
      <c r="J25" s="4">
        <f t="shared" si="2"/>
        <v>256838883</v>
      </c>
      <c r="K25" s="4">
        <f t="shared" si="2"/>
        <v>321290048</v>
      </c>
      <c r="L25" s="4">
        <f t="shared" si="2"/>
        <v>295337650</v>
      </c>
      <c r="M25" s="4">
        <f t="shared" si="2"/>
        <v>284181867</v>
      </c>
      <c r="N25" s="24">
        <v>100000000</v>
      </c>
      <c r="O25" s="5">
        <f>SUM(C25:N25)</f>
        <v>3011664758</v>
      </c>
      <c r="P25" s="1"/>
    </row>
    <row r="26" spans="1:16" ht="21.75" customHeight="1" x14ac:dyDescent="0.25">
      <c r="A26" s="28" t="s">
        <v>20</v>
      </c>
      <c r="B26" s="10" t="s">
        <v>12</v>
      </c>
      <c r="C26" s="6">
        <v>261342037</v>
      </c>
      <c r="D26" s="6">
        <v>261342037</v>
      </c>
      <c r="E26" s="6">
        <v>261342037</v>
      </c>
      <c r="F26" s="6">
        <v>261342037</v>
      </c>
      <c r="G26" s="6">
        <v>261342037</v>
      </c>
      <c r="H26" s="6">
        <v>261342037</v>
      </c>
      <c r="I26" s="6">
        <v>261342037</v>
      </c>
      <c r="J26" s="6">
        <v>261342037</v>
      </c>
      <c r="K26" s="6">
        <v>261342037</v>
      </c>
      <c r="L26" s="6">
        <v>261342037</v>
      </c>
      <c r="M26" s="6">
        <v>261342037</v>
      </c>
      <c r="N26" s="22"/>
      <c r="O26" s="7">
        <v>2874762407</v>
      </c>
      <c r="P26" s="1"/>
    </row>
    <row r="27" spans="1:16" ht="21.75" customHeight="1" x14ac:dyDescent="0.25">
      <c r="A27" s="26"/>
      <c r="B27" s="11" t="s">
        <v>13</v>
      </c>
      <c r="C27" s="2">
        <v>30000000</v>
      </c>
      <c r="D27" s="2">
        <v>64410088</v>
      </c>
      <c r="E27" s="2">
        <v>64410088</v>
      </c>
      <c r="F27" s="2">
        <v>103667631</v>
      </c>
      <c r="G27" s="2">
        <v>123250822</v>
      </c>
      <c r="H27" s="2">
        <v>145692205</v>
      </c>
      <c r="I27" s="2">
        <v>95105183</v>
      </c>
      <c r="J27" s="2">
        <v>92800103</v>
      </c>
      <c r="K27" s="2">
        <v>130050045</v>
      </c>
      <c r="L27" s="2">
        <v>111125505</v>
      </c>
      <c r="M27" s="2">
        <v>103638390</v>
      </c>
      <c r="N27" s="23"/>
      <c r="O27" s="3">
        <v>1064150060</v>
      </c>
      <c r="P27" s="1"/>
    </row>
    <row r="28" spans="1:16" ht="21.75" customHeight="1" x14ac:dyDescent="0.25">
      <c r="A28" s="26"/>
      <c r="B28" s="15" t="s">
        <v>14</v>
      </c>
      <c r="C28" s="2">
        <v>33011056</v>
      </c>
      <c r="D28" s="2">
        <v>31525754</v>
      </c>
      <c r="E28" s="2">
        <v>31525754</v>
      </c>
      <c r="F28" s="2">
        <v>31911827</v>
      </c>
      <c r="G28" s="2">
        <v>65385510</v>
      </c>
      <c r="H28" s="2">
        <v>20233996</v>
      </c>
      <c r="I28" s="2">
        <v>62617798</v>
      </c>
      <c r="J28" s="2">
        <v>54908264</v>
      </c>
      <c r="K28" s="2">
        <v>18513214</v>
      </c>
      <c r="L28" s="2">
        <v>57450494</v>
      </c>
      <c r="M28" s="2">
        <v>60856333</v>
      </c>
      <c r="N28" s="23"/>
      <c r="O28" s="3">
        <v>467940000</v>
      </c>
      <c r="P28" s="1"/>
    </row>
    <row r="29" spans="1:16" ht="21.75" customHeight="1" thickBot="1" x14ac:dyDescent="0.3">
      <c r="A29" s="27"/>
      <c r="B29" s="12" t="s">
        <v>16</v>
      </c>
      <c r="C29" s="4">
        <f>C26+C27-C28</f>
        <v>258330981</v>
      </c>
      <c r="D29" s="4">
        <f t="shared" ref="D29:M29" si="3">D26+D27-D28</f>
        <v>294226371</v>
      </c>
      <c r="E29" s="4">
        <f t="shared" si="3"/>
        <v>294226371</v>
      </c>
      <c r="F29" s="4">
        <f t="shared" si="3"/>
        <v>333097841</v>
      </c>
      <c r="G29" s="4">
        <f t="shared" si="3"/>
        <v>319207349</v>
      </c>
      <c r="H29" s="4">
        <f t="shared" si="3"/>
        <v>386800246</v>
      </c>
      <c r="I29" s="4">
        <f t="shared" si="3"/>
        <v>293829422</v>
      </c>
      <c r="J29" s="4">
        <f t="shared" si="3"/>
        <v>299233876</v>
      </c>
      <c r="K29" s="4">
        <f t="shared" si="3"/>
        <v>372878868</v>
      </c>
      <c r="L29" s="4">
        <f t="shared" si="3"/>
        <v>315017048</v>
      </c>
      <c r="M29" s="4">
        <f t="shared" si="3"/>
        <v>304124094</v>
      </c>
      <c r="N29" s="24">
        <v>100000000</v>
      </c>
      <c r="O29" s="5">
        <f>SUM(C29:N29)</f>
        <v>3570972467</v>
      </c>
      <c r="P29" s="1"/>
    </row>
    <row r="30" spans="1:16" ht="21.75" customHeight="1" x14ac:dyDescent="0.25">
      <c r="A30" s="28" t="s">
        <v>41</v>
      </c>
      <c r="B30" s="10" t="s">
        <v>12</v>
      </c>
      <c r="C30" s="6">
        <v>297335331</v>
      </c>
      <c r="D30" s="6">
        <v>297335331</v>
      </c>
      <c r="E30" s="6">
        <v>297335331</v>
      </c>
      <c r="F30" s="6">
        <v>297335331</v>
      </c>
      <c r="G30" s="6">
        <v>297335331</v>
      </c>
      <c r="H30" s="6">
        <v>297335331</v>
      </c>
      <c r="I30" s="6">
        <v>297335331</v>
      </c>
      <c r="J30" s="6">
        <v>309165823</v>
      </c>
      <c r="K30" s="6">
        <v>309165823</v>
      </c>
      <c r="L30" s="6">
        <v>309165823</v>
      </c>
      <c r="M30" s="6">
        <v>309165823</v>
      </c>
      <c r="N30" s="22"/>
      <c r="O30" s="7">
        <v>3318010609</v>
      </c>
      <c r="P30" s="1"/>
    </row>
    <row r="31" spans="1:16" ht="21.75" customHeight="1" x14ac:dyDescent="0.25">
      <c r="A31" s="26"/>
      <c r="B31" s="11" t="s">
        <v>13</v>
      </c>
      <c r="C31" s="2">
        <v>30869250</v>
      </c>
      <c r="D31" s="2">
        <v>64699131</v>
      </c>
      <c r="E31" s="2">
        <v>64699131</v>
      </c>
      <c r="F31" s="2">
        <v>100000633</v>
      </c>
      <c r="G31" s="2">
        <v>128275257</v>
      </c>
      <c r="H31" s="2">
        <v>208347063</v>
      </c>
      <c r="I31" s="2">
        <v>201729747</v>
      </c>
      <c r="J31" s="2">
        <v>223287522</v>
      </c>
      <c r="K31" s="2">
        <v>291853742</v>
      </c>
      <c r="L31" s="2">
        <v>269941623</v>
      </c>
      <c r="M31" s="2">
        <v>259466929</v>
      </c>
      <c r="N31" s="23"/>
      <c r="O31" s="3">
        <v>1843170028</v>
      </c>
      <c r="P31" s="1"/>
    </row>
    <row r="32" spans="1:16" ht="21.75" customHeight="1" thickBot="1" x14ac:dyDescent="0.3">
      <c r="A32" s="27"/>
      <c r="B32" s="12" t="s">
        <v>16</v>
      </c>
      <c r="C32" s="4">
        <f>C30+C31</f>
        <v>328204581</v>
      </c>
      <c r="D32" s="4">
        <f t="shared" ref="D32:M32" si="4">D30+D31</f>
        <v>362034462</v>
      </c>
      <c r="E32" s="4">
        <f t="shared" si="4"/>
        <v>362034462</v>
      </c>
      <c r="F32" s="4">
        <f t="shared" si="4"/>
        <v>397335964</v>
      </c>
      <c r="G32" s="4">
        <f t="shared" si="4"/>
        <v>425610588</v>
      </c>
      <c r="H32" s="4">
        <f t="shared" si="4"/>
        <v>505682394</v>
      </c>
      <c r="I32" s="4">
        <f t="shared" si="4"/>
        <v>499065078</v>
      </c>
      <c r="J32" s="4">
        <f t="shared" si="4"/>
        <v>532453345</v>
      </c>
      <c r="K32" s="4">
        <f t="shared" si="4"/>
        <v>601019565</v>
      </c>
      <c r="L32" s="4">
        <f t="shared" si="4"/>
        <v>579107446</v>
      </c>
      <c r="M32" s="4">
        <f t="shared" si="4"/>
        <v>568632752</v>
      </c>
      <c r="N32" s="24">
        <v>100000000</v>
      </c>
      <c r="O32" s="5">
        <f>SUM(C32:N32)</f>
        <v>5261180637</v>
      </c>
      <c r="P32" s="1"/>
    </row>
    <row r="33" spans="1:25" ht="21.75" customHeight="1" x14ac:dyDescent="0.25">
      <c r="A33" s="25" t="s">
        <v>42</v>
      </c>
      <c r="B33" s="10" t="s">
        <v>12</v>
      </c>
      <c r="C33" s="6">
        <v>225853321</v>
      </c>
      <c r="D33" s="6">
        <v>225853321</v>
      </c>
      <c r="E33" s="6">
        <v>225853321</v>
      </c>
      <c r="F33" s="6">
        <v>225853321</v>
      </c>
      <c r="G33" s="6">
        <v>225853321</v>
      </c>
      <c r="H33" s="6">
        <v>225853321</v>
      </c>
      <c r="I33" s="6">
        <v>225853321</v>
      </c>
      <c r="J33" s="6">
        <v>225853321</v>
      </c>
      <c r="K33" s="6">
        <v>225853321</v>
      </c>
      <c r="L33" s="6">
        <v>225853321</v>
      </c>
      <c r="M33" s="6">
        <v>225853321</v>
      </c>
      <c r="N33" s="22"/>
      <c r="O33" s="7">
        <v>2484386531</v>
      </c>
      <c r="P33" s="1"/>
    </row>
    <row r="34" spans="1:25" ht="21.75" customHeight="1" x14ac:dyDescent="0.25">
      <c r="A34" s="26"/>
      <c r="B34" s="11" t="s">
        <v>13</v>
      </c>
      <c r="C34" s="2">
        <v>30869250</v>
      </c>
      <c r="D34" s="2">
        <v>79349805</v>
      </c>
      <c r="E34" s="2">
        <v>79349805</v>
      </c>
      <c r="F34" s="2">
        <v>111207106</v>
      </c>
      <c r="G34" s="2">
        <v>131581929</v>
      </c>
      <c r="H34" s="2">
        <v>123694443</v>
      </c>
      <c r="I34" s="2">
        <v>98503951</v>
      </c>
      <c r="J34" s="2">
        <v>84429804</v>
      </c>
      <c r="K34" s="2">
        <v>121355331</v>
      </c>
      <c r="L34" s="2">
        <v>111349513</v>
      </c>
      <c r="M34" s="2">
        <v>131499198</v>
      </c>
      <c r="N34" s="23"/>
      <c r="O34" s="3">
        <v>1103190135</v>
      </c>
      <c r="P34" s="1"/>
    </row>
    <row r="35" spans="1:25" ht="21.75" customHeight="1" x14ac:dyDescent="0.25">
      <c r="A35" s="26"/>
      <c r="B35" s="15" t="s">
        <v>14</v>
      </c>
      <c r="C35" s="2">
        <v>19457054</v>
      </c>
      <c r="D35" s="2">
        <v>22625106</v>
      </c>
      <c r="E35" s="2">
        <v>22625106</v>
      </c>
      <c r="F35" s="2">
        <v>23000927</v>
      </c>
      <c r="G35" s="2">
        <v>42517366</v>
      </c>
      <c r="H35" s="2">
        <v>17458415</v>
      </c>
      <c r="I35" s="2">
        <v>41175364</v>
      </c>
      <c r="J35" s="2">
        <v>35000833</v>
      </c>
      <c r="K35" s="2">
        <v>18364396</v>
      </c>
      <c r="L35" s="2">
        <v>37761157</v>
      </c>
      <c r="M35" s="2">
        <v>45307619</v>
      </c>
      <c r="N35" s="23"/>
      <c r="O35" s="3">
        <v>325293343</v>
      </c>
      <c r="P35" s="1"/>
    </row>
    <row r="36" spans="1:25" ht="21.75" customHeight="1" thickBot="1" x14ac:dyDescent="0.3">
      <c r="A36" s="27"/>
      <c r="B36" s="12" t="s">
        <v>16</v>
      </c>
      <c r="C36" s="4">
        <f>C33+C34-C35</f>
        <v>237265517</v>
      </c>
      <c r="D36" s="4">
        <f t="shared" ref="D36:M36" si="5">D33+D34-D35</f>
        <v>282578020</v>
      </c>
      <c r="E36" s="4">
        <f t="shared" si="5"/>
        <v>282578020</v>
      </c>
      <c r="F36" s="4">
        <f t="shared" si="5"/>
        <v>314059500</v>
      </c>
      <c r="G36" s="4">
        <f t="shared" si="5"/>
        <v>314917884</v>
      </c>
      <c r="H36" s="4">
        <f t="shared" si="5"/>
        <v>332089349</v>
      </c>
      <c r="I36" s="4">
        <f t="shared" si="5"/>
        <v>283181908</v>
      </c>
      <c r="J36" s="4">
        <f t="shared" si="5"/>
        <v>275282292</v>
      </c>
      <c r="K36" s="4">
        <f t="shared" si="5"/>
        <v>328844256</v>
      </c>
      <c r="L36" s="4">
        <f t="shared" si="5"/>
        <v>299441677</v>
      </c>
      <c r="M36" s="4">
        <f t="shared" si="5"/>
        <v>312044900</v>
      </c>
      <c r="N36" s="24">
        <v>100000000</v>
      </c>
      <c r="O36" s="5">
        <f>SUM(C36:N36)</f>
        <v>3362283323</v>
      </c>
      <c r="P36" s="1"/>
    </row>
    <row r="37" spans="1:25" ht="21.75" customHeight="1" x14ac:dyDescent="0.25">
      <c r="A37" s="29" t="s">
        <v>40</v>
      </c>
      <c r="B37" s="10" t="s">
        <v>12</v>
      </c>
      <c r="C37" s="6">
        <v>258973777</v>
      </c>
      <c r="D37" s="6">
        <v>258973777</v>
      </c>
      <c r="E37" s="6">
        <v>258973777</v>
      </c>
      <c r="F37" s="6">
        <v>258973777</v>
      </c>
      <c r="G37" s="6">
        <v>258973777</v>
      </c>
      <c r="H37" s="6">
        <v>258973777</v>
      </c>
      <c r="I37" s="6">
        <v>258973777</v>
      </c>
      <c r="J37" s="6">
        <v>261581527</v>
      </c>
      <c r="K37" s="6">
        <v>240111054</v>
      </c>
      <c r="L37" s="6">
        <v>266160389</v>
      </c>
      <c r="M37" s="6">
        <v>266160389</v>
      </c>
      <c r="N37" s="22"/>
      <c r="O37" s="7">
        <v>2846829798</v>
      </c>
      <c r="P37" s="1"/>
    </row>
    <row r="38" spans="1:25" ht="21.75" customHeight="1" x14ac:dyDescent="0.25">
      <c r="A38" s="30"/>
      <c r="B38" s="11" t="s">
        <v>13</v>
      </c>
      <c r="C38" s="2">
        <v>30869250</v>
      </c>
      <c r="D38" s="2">
        <v>49826515</v>
      </c>
      <c r="E38" s="2">
        <v>49826515</v>
      </c>
      <c r="F38" s="2">
        <v>80795042</v>
      </c>
      <c r="G38" s="2">
        <v>109588304</v>
      </c>
      <c r="H38" s="2">
        <v>115505629</v>
      </c>
      <c r="I38" s="2">
        <v>84031820</v>
      </c>
      <c r="J38" s="2">
        <v>87626631</v>
      </c>
      <c r="K38" s="2">
        <v>144210524</v>
      </c>
      <c r="L38" s="2">
        <v>127766120</v>
      </c>
      <c r="M38" s="2">
        <v>135762921</v>
      </c>
      <c r="N38" s="23"/>
      <c r="O38" s="3">
        <v>1015809271</v>
      </c>
      <c r="P38" s="1"/>
    </row>
    <row r="39" spans="1:25" ht="21.75" customHeight="1" thickBot="1" x14ac:dyDescent="0.3">
      <c r="A39" s="31"/>
      <c r="B39" s="12" t="s">
        <v>16</v>
      </c>
      <c r="C39" s="4">
        <f>C37+C38</f>
        <v>289843027</v>
      </c>
      <c r="D39" s="4">
        <f t="shared" ref="D39:M39" si="6">D37+D38</f>
        <v>308800292</v>
      </c>
      <c r="E39" s="4">
        <f t="shared" si="6"/>
        <v>308800292</v>
      </c>
      <c r="F39" s="4">
        <f t="shared" si="6"/>
        <v>339768819</v>
      </c>
      <c r="G39" s="4">
        <f t="shared" si="6"/>
        <v>368562081</v>
      </c>
      <c r="H39" s="4">
        <f t="shared" si="6"/>
        <v>374479406</v>
      </c>
      <c r="I39" s="4">
        <f t="shared" si="6"/>
        <v>343005597</v>
      </c>
      <c r="J39" s="4">
        <f t="shared" si="6"/>
        <v>349208158</v>
      </c>
      <c r="K39" s="4">
        <f t="shared" si="6"/>
        <v>384321578</v>
      </c>
      <c r="L39" s="4">
        <f t="shared" si="6"/>
        <v>393926509</v>
      </c>
      <c r="M39" s="4">
        <f t="shared" si="6"/>
        <v>401923310</v>
      </c>
      <c r="N39" s="24">
        <v>100000000</v>
      </c>
      <c r="O39" s="5">
        <f>SUM(C39:N39)</f>
        <v>3962639069</v>
      </c>
      <c r="P39" s="1"/>
    </row>
    <row r="40" spans="1:25" ht="21.75" customHeight="1" x14ac:dyDescent="0.25">
      <c r="A40" s="28" t="s">
        <v>21</v>
      </c>
      <c r="B40" s="10" t="s">
        <v>12</v>
      </c>
      <c r="C40" s="6">
        <v>293596922</v>
      </c>
      <c r="D40" s="6">
        <v>293596922</v>
      </c>
      <c r="E40" s="6">
        <v>293596922</v>
      </c>
      <c r="F40" s="6">
        <v>293596922</v>
      </c>
      <c r="G40" s="6">
        <v>293596922</v>
      </c>
      <c r="H40" s="6">
        <v>293596922</v>
      </c>
      <c r="I40" s="6">
        <v>293596922</v>
      </c>
      <c r="J40" s="6">
        <v>293596922</v>
      </c>
      <c r="K40" s="6">
        <v>293596922</v>
      </c>
      <c r="L40" s="6">
        <v>293596922</v>
      </c>
      <c r="M40" s="6">
        <v>293596922</v>
      </c>
      <c r="N40" s="22"/>
      <c r="O40" s="7">
        <v>3229566142</v>
      </c>
      <c r="P40" s="1"/>
    </row>
    <row r="41" spans="1:25" ht="21.75" customHeight="1" x14ac:dyDescent="0.25">
      <c r="A41" s="26"/>
      <c r="B41" s="11" t="s">
        <v>13</v>
      </c>
      <c r="C41" s="2">
        <v>30869250</v>
      </c>
      <c r="D41" s="2">
        <v>65469454</v>
      </c>
      <c r="E41" s="2">
        <v>65469454</v>
      </c>
      <c r="F41" s="2">
        <v>98882547</v>
      </c>
      <c r="G41" s="2">
        <v>122743372</v>
      </c>
      <c r="H41" s="2">
        <v>138617290</v>
      </c>
      <c r="I41" s="2">
        <v>92885060</v>
      </c>
      <c r="J41" s="2">
        <v>88463123</v>
      </c>
      <c r="K41" s="2">
        <v>125962709</v>
      </c>
      <c r="L41" s="2">
        <v>103376673</v>
      </c>
      <c r="M41" s="2">
        <v>91554144</v>
      </c>
      <c r="N41" s="23"/>
      <c r="O41" s="3">
        <v>1024293076</v>
      </c>
      <c r="P41" s="1"/>
    </row>
    <row r="42" spans="1:25" ht="21.75" customHeight="1" x14ac:dyDescent="0.25">
      <c r="A42" s="26"/>
      <c r="B42" s="15" t="s">
        <v>14</v>
      </c>
      <c r="C42" s="2">
        <v>47612742</v>
      </c>
      <c r="D42" s="2">
        <v>48549544</v>
      </c>
      <c r="E42" s="2">
        <v>48549544</v>
      </c>
      <c r="F42" s="2">
        <v>50104510</v>
      </c>
      <c r="G42" s="2">
        <v>83988607</v>
      </c>
      <c r="H42" s="2">
        <v>24767957</v>
      </c>
      <c r="I42" s="2">
        <v>85142758</v>
      </c>
      <c r="J42" s="2">
        <v>76157784</v>
      </c>
      <c r="K42" s="2">
        <v>16587443</v>
      </c>
      <c r="L42" s="2">
        <v>78818856</v>
      </c>
      <c r="M42" s="2">
        <v>83025641</v>
      </c>
      <c r="N42" s="23"/>
      <c r="O42" s="3">
        <v>643305386</v>
      </c>
      <c r="P42" s="1"/>
    </row>
    <row r="43" spans="1:25" ht="21.75" customHeight="1" thickBot="1" x14ac:dyDescent="0.3">
      <c r="A43" s="27"/>
      <c r="B43" s="12" t="s">
        <v>16</v>
      </c>
      <c r="C43" s="4">
        <f>C40+C41-C42</f>
        <v>276853430</v>
      </c>
      <c r="D43" s="4">
        <f t="shared" ref="D43:M43" si="7">D40+D41-D42</f>
        <v>310516832</v>
      </c>
      <c r="E43" s="4">
        <f t="shared" si="7"/>
        <v>310516832</v>
      </c>
      <c r="F43" s="4">
        <f t="shared" si="7"/>
        <v>342374959</v>
      </c>
      <c r="G43" s="4">
        <f t="shared" si="7"/>
        <v>332351687</v>
      </c>
      <c r="H43" s="4">
        <f t="shared" si="7"/>
        <v>407446255</v>
      </c>
      <c r="I43" s="4">
        <f t="shared" si="7"/>
        <v>301339224</v>
      </c>
      <c r="J43" s="4">
        <f t="shared" si="7"/>
        <v>305902261</v>
      </c>
      <c r="K43" s="4">
        <f t="shared" si="7"/>
        <v>402972188</v>
      </c>
      <c r="L43" s="4">
        <f t="shared" si="7"/>
        <v>318154739</v>
      </c>
      <c r="M43" s="4">
        <f t="shared" si="7"/>
        <v>302125425</v>
      </c>
      <c r="N43" s="24">
        <v>100000000</v>
      </c>
      <c r="O43" s="5">
        <f>SUM(C43:N43)</f>
        <v>3710553832</v>
      </c>
      <c r="P43" s="1"/>
    </row>
    <row r="44" spans="1:25" ht="21.75" customHeight="1" x14ac:dyDescent="0.25">
      <c r="A44" s="28" t="s">
        <v>22</v>
      </c>
      <c r="B44" s="10" t="s">
        <v>12</v>
      </c>
      <c r="C44" s="6">
        <v>195967648</v>
      </c>
      <c r="D44" s="6">
        <v>195967648</v>
      </c>
      <c r="E44" s="6">
        <v>195967648</v>
      </c>
      <c r="F44" s="6">
        <v>213161413</v>
      </c>
      <c r="G44" s="6">
        <v>213161413</v>
      </c>
      <c r="H44" s="6">
        <v>213161413</v>
      </c>
      <c r="I44" s="6">
        <v>213161413</v>
      </c>
      <c r="J44" s="6">
        <v>213161413</v>
      </c>
      <c r="K44" s="6">
        <v>213161413</v>
      </c>
      <c r="L44" s="6">
        <v>213161413</v>
      </c>
      <c r="M44" s="6">
        <v>213161413</v>
      </c>
      <c r="N44" s="22"/>
      <c r="O44" s="7">
        <v>2293194248</v>
      </c>
      <c r="P44" s="1"/>
    </row>
    <row r="45" spans="1:25" ht="21.75" customHeight="1" x14ac:dyDescent="0.25">
      <c r="A45" s="26"/>
      <c r="B45" s="11" t="s">
        <v>13</v>
      </c>
      <c r="C45" s="2">
        <v>30869250</v>
      </c>
      <c r="D45" s="2">
        <v>63391157</v>
      </c>
      <c r="E45" s="2">
        <v>63391157</v>
      </c>
      <c r="F45" s="2">
        <v>95834585</v>
      </c>
      <c r="G45" s="2">
        <v>113785698</v>
      </c>
      <c r="H45" s="2">
        <v>114132169</v>
      </c>
      <c r="I45" s="2">
        <v>89577507</v>
      </c>
      <c r="J45" s="2">
        <v>80017635</v>
      </c>
      <c r="K45" s="2">
        <v>118067388</v>
      </c>
      <c r="L45" s="2">
        <v>99783037</v>
      </c>
      <c r="M45" s="2">
        <v>97363367</v>
      </c>
      <c r="N45" s="23"/>
      <c r="O45" s="3">
        <v>966212950</v>
      </c>
      <c r="P45" s="1"/>
    </row>
    <row r="46" spans="1:25" ht="21.75" customHeight="1" x14ac:dyDescent="0.25">
      <c r="A46" s="26"/>
      <c r="B46" s="15" t="s">
        <v>14</v>
      </c>
      <c r="C46" s="2">
        <v>15606847</v>
      </c>
      <c r="D46" s="2">
        <v>16727094</v>
      </c>
      <c r="E46" s="2">
        <v>16727094</v>
      </c>
      <c r="F46" s="2">
        <v>15954121</v>
      </c>
      <c r="G46" s="2">
        <v>33850351</v>
      </c>
      <c r="H46" s="2">
        <v>14501024</v>
      </c>
      <c r="I46" s="2">
        <v>35805974</v>
      </c>
      <c r="J46" s="2">
        <v>29574967</v>
      </c>
      <c r="K46" s="2">
        <v>15300809</v>
      </c>
      <c r="L46" s="2">
        <v>32040012</v>
      </c>
      <c r="M46" s="2">
        <v>34245277</v>
      </c>
      <c r="N46" s="23"/>
      <c r="O46" s="3">
        <v>260333570</v>
      </c>
      <c r="P46" s="1"/>
    </row>
    <row r="47" spans="1:25" ht="21.75" customHeight="1" thickBot="1" x14ac:dyDescent="0.3">
      <c r="A47" s="27"/>
      <c r="B47" s="12" t="s">
        <v>16</v>
      </c>
      <c r="C47" s="4">
        <f>C44+C45-C46</f>
        <v>211230051</v>
      </c>
      <c r="D47" s="4">
        <f t="shared" ref="D47:M47" si="8">D44+D45-D46</f>
        <v>242631711</v>
      </c>
      <c r="E47" s="4">
        <f t="shared" si="8"/>
        <v>242631711</v>
      </c>
      <c r="F47" s="4">
        <f t="shared" si="8"/>
        <v>293041877</v>
      </c>
      <c r="G47" s="4">
        <f t="shared" si="8"/>
        <v>293096760</v>
      </c>
      <c r="H47" s="4">
        <f t="shared" si="8"/>
        <v>312792558</v>
      </c>
      <c r="I47" s="4">
        <f t="shared" si="8"/>
        <v>266932946</v>
      </c>
      <c r="J47" s="4">
        <f t="shared" si="8"/>
        <v>263604081</v>
      </c>
      <c r="K47" s="4">
        <f t="shared" si="8"/>
        <v>315927992</v>
      </c>
      <c r="L47" s="4">
        <f t="shared" si="8"/>
        <v>280904438</v>
      </c>
      <c r="M47" s="4">
        <f t="shared" si="8"/>
        <v>276279503</v>
      </c>
      <c r="N47" s="24">
        <v>100000000</v>
      </c>
      <c r="O47" s="5">
        <f>SUM(C47:N47)</f>
        <v>3099073628</v>
      </c>
      <c r="P47" s="1"/>
      <c r="Y47" s="20"/>
    </row>
    <row r="48" spans="1:25" ht="21.75" customHeight="1" x14ac:dyDescent="0.25">
      <c r="A48" s="28" t="s">
        <v>36</v>
      </c>
      <c r="B48" s="10" t="s">
        <v>12</v>
      </c>
      <c r="C48" s="6">
        <v>165216106</v>
      </c>
      <c r="D48" s="6">
        <v>165216106</v>
      </c>
      <c r="E48" s="6">
        <v>165216106</v>
      </c>
      <c r="F48" s="6">
        <v>165216106</v>
      </c>
      <c r="G48" s="6">
        <v>165216106</v>
      </c>
      <c r="H48" s="6">
        <v>174827113</v>
      </c>
      <c r="I48" s="6">
        <v>174827113</v>
      </c>
      <c r="J48" s="6">
        <v>199535544</v>
      </c>
      <c r="K48" s="6">
        <v>199535544</v>
      </c>
      <c r="L48" s="6">
        <v>199535544</v>
      </c>
      <c r="M48" s="6">
        <v>199535544</v>
      </c>
      <c r="N48" s="22"/>
      <c r="O48" s="7">
        <v>1973876932</v>
      </c>
      <c r="P48" s="1"/>
    </row>
    <row r="49" spans="1:16" ht="21.75" customHeight="1" x14ac:dyDescent="0.25">
      <c r="A49" s="26"/>
      <c r="B49" s="11" t="s">
        <v>13</v>
      </c>
      <c r="C49" s="2">
        <v>30869250</v>
      </c>
      <c r="D49" s="2">
        <v>45261660</v>
      </c>
      <c r="E49" s="2">
        <v>45261660</v>
      </c>
      <c r="F49" s="2">
        <v>52061660</v>
      </c>
      <c r="G49" s="2">
        <v>73781154</v>
      </c>
      <c r="H49" s="2">
        <v>85540623</v>
      </c>
      <c r="I49" s="2">
        <v>72892886</v>
      </c>
      <c r="J49" s="2">
        <v>62512925</v>
      </c>
      <c r="K49" s="2">
        <v>95577771</v>
      </c>
      <c r="L49" s="2">
        <v>84687306</v>
      </c>
      <c r="M49" s="2">
        <v>76059225</v>
      </c>
      <c r="N49" s="23"/>
      <c r="O49" s="3">
        <v>724506120</v>
      </c>
      <c r="P49" s="1"/>
    </row>
    <row r="50" spans="1:16" ht="21.75" customHeight="1" x14ac:dyDescent="0.25">
      <c r="A50" s="26"/>
      <c r="B50" s="15" t="s">
        <v>14</v>
      </c>
      <c r="C50" s="2">
        <v>11138168</v>
      </c>
      <c r="D50" s="2">
        <v>10373457</v>
      </c>
      <c r="E50" s="2">
        <v>10373457</v>
      </c>
      <c r="F50" s="2">
        <v>9873042</v>
      </c>
      <c r="G50" s="2">
        <v>20285500</v>
      </c>
      <c r="H50" s="2">
        <v>12074124</v>
      </c>
      <c r="I50" s="2">
        <v>25471979</v>
      </c>
      <c r="J50" s="2">
        <v>28953618</v>
      </c>
      <c r="K50" s="2">
        <v>12234828</v>
      </c>
      <c r="L50" s="2">
        <v>29853408</v>
      </c>
      <c r="M50" s="2">
        <v>32317979</v>
      </c>
      <c r="N50" s="23"/>
      <c r="O50" s="3">
        <v>202949560</v>
      </c>
      <c r="P50" s="1"/>
    </row>
    <row r="51" spans="1:16" ht="21.75" customHeight="1" thickBot="1" x14ac:dyDescent="0.3">
      <c r="A51" s="27"/>
      <c r="B51" s="12" t="s">
        <v>16</v>
      </c>
      <c r="C51" s="4">
        <f>C48+C49-C50</f>
        <v>184947188</v>
      </c>
      <c r="D51" s="4">
        <f t="shared" ref="D51:M51" si="9">D48+D49-D50</f>
        <v>200104309</v>
      </c>
      <c r="E51" s="4">
        <f t="shared" si="9"/>
        <v>200104309</v>
      </c>
      <c r="F51" s="4">
        <f t="shared" si="9"/>
        <v>207404724</v>
      </c>
      <c r="G51" s="4">
        <f t="shared" si="9"/>
        <v>218711760</v>
      </c>
      <c r="H51" s="4">
        <f t="shared" si="9"/>
        <v>248293612</v>
      </c>
      <c r="I51" s="4">
        <f t="shared" si="9"/>
        <v>222248020</v>
      </c>
      <c r="J51" s="4">
        <f t="shared" si="9"/>
        <v>233094851</v>
      </c>
      <c r="K51" s="4">
        <f t="shared" si="9"/>
        <v>282878487</v>
      </c>
      <c r="L51" s="4">
        <f t="shared" si="9"/>
        <v>254369442</v>
      </c>
      <c r="M51" s="4">
        <f t="shared" si="9"/>
        <v>243276790</v>
      </c>
      <c r="N51" s="24">
        <v>100000000</v>
      </c>
      <c r="O51" s="5">
        <f>SUM(C51:N51)</f>
        <v>2595433492</v>
      </c>
      <c r="P51" s="1"/>
    </row>
    <row r="52" spans="1:16" ht="21.75" customHeight="1" x14ac:dyDescent="0.25">
      <c r="A52" s="25" t="s">
        <v>30</v>
      </c>
      <c r="B52" s="10" t="s">
        <v>12</v>
      </c>
      <c r="C52" s="6">
        <v>235171314</v>
      </c>
      <c r="D52" s="6">
        <v>235171314</v>
      </c>
      <c r="E52" s="6">
        <v>235171314</v>
      </c>
      <c r="F52" s="6">
        <v>235171314</v>
      </c>
      <c r="G52" s="6">
        <v>235171314</v>
      </c>
      <c r="H52" s="6">
        <v>235171314</v>
      </c>
      <c r="I52" s="6">
        <v>239886995</v>
      </c>
      <c r="J52" s="6">
        <v>239886995</v>
      </c>
      <c r="K52" s="6">
        <v>239886995</v>
      </c>
      <c r="L52" s="6">
        <v>239886995</v>
      </c>
      <c r="M52" s="6">
        <v>239886995</v>
      </c>
      <c r="N52" s="22"/>
      <c r="O52" s="7">
        <v>2610462859</v>
      </c>
      <c r="P52" s="1"/>
    </row>
    <row r="53" spans="1:16" ht="21.75" customHeight="1" x14ac:dyDescent="0.25">
      <c r="A53" s="32"/>
      <c r="B53" s="11" t="s">
        <v>13</v>
      </c>
      <c r="C53" s="2">
        <v>30869250</v>
      </c>
      <c r="D53" s="2">
        <v>63237741</v>
      </c>
      <c r="E53" s="2">
        <v>63237741</v>
      </c>
      <c r="F53" s="2">
        <v>107996784</v>
      </c>
      <c r="G53" s="2">
        <v>123705283</v>
      </c>
      <c r="H53" s="2">
        <v>141725682</v>
      </c>
      <c r="I53" s="2">
        <v>83734074</v>
      </c>
      <c r="J53" s="2">
        <v>78643745</v>
      </c>
      <c r="K53" s="2">
        <v>120815327</v>
      </c>
      <c r="L53" s="2">
        <v>98419693</v>
      </c>
      <c r="M53" s="2">
        <v>88428514</v>
      </c>
      <c r="N53" s="23"/>
      <c r="O53" s="3">
        <v>1000813834</v>
      </c>
      <c r="P53" s="1"/>
    </row>
    <row r="54" spans="1:16" ht="21.75" customHeight="1" x14ac:dyDescent="0.25">
      <c r="A54" s="32"/>
      <c r="B54" s="15" t="s">
        <v>14</v>
      </c>
      <c r="C54" s="2">
        <v>22163993</v>
      </c>
      <c r="D54" s="2">
        <v>19507343</v>
      </c>
      <c r="E54" s="2">
        <v>19507343</v>
      </c>
      <c r="F54" s="2">
        <v>17674516</v>
      </c>
      <c r="G54" s="2">
        <v>42138619</v>
      </c>
      <c r="H54" s="2">
        <v>19524034</v>
      </c>
      <c r="I54" s="2">
        <v>42087523</v>
      </c>
      <c r="J54" s="2">
        <v>35556664</v>
      </c>
      <c r="K54" s="2">
        <v>18976481</v>
      </c>
      <c r="L54" s="2">
        <v>38565732</v>
      </c>
      <c r="M54" s="2">
        <v>42252201</v>
      </c>
      <c r="N54" s="23"/>
      <c r="O54" s="3">
        <v>317954449</v>
      </c>
      <c r="P54" s="1"/>
    </row>
    <row r="55" spans="1:16" ht="21.75" customHeight="1" thickBot="1" x14ac:dyDescent="0.3">
      <c r="A55" s="33"/>
      <c r="B55" s="12" t="s">
        <v>16</v>
      </c>
      <c r="C55" s="4">
        <f>C52+C53-C54</f>
        <v>243876571</v>
      </c>
      <c r="D55" s="4">
        <f t="shared" ref="D55:M55" si="10">D52+D53-D54</f>
        <v>278901712</v>
      </c>
      <c r="E55" s="4">
        <f t="shared" si="10"/>
        <v>278901712</v>
      </c>
      <c r="F55" s="4">
        <f t="shared" si="10"/>
        <v>325493582</v>
      </c>
      <c r="G55" s="4">
        <f t="shared" si="10"/>
        <v>316737978</v>
      </c>
      <c r="H55" s="4">
        <f t="shared" si="10"/>
        <v>357372962</v>
      </c>
      <c r="I55" s="4">
        <f t="shared" si="10"/>
        <v>281533546</v>
      </c>
      <c r="J55" s="4">
        <f t="shared" si="10"/>
        <v>282974076</v>
      </c>
      <c r="K55" s="4">
        <f t="shared" si="10"/>
        <v>341725841</v>
      </c>
      <c r="L55" s="4">
        <f t="shared" si="10"/>
        <v>299740956</v>
      </c>
      <c r="M55" s="4">
        <f t="shared" si="10"/>
        <v>286063308</v>
      </c>
      <c r="N55" s="24">
        <v>100000000</v>
      </c>
      <c r="O55" s="5">
        <f>SUM(C55:N55)</f>
        <v>3393322244</v>
      </c>
      <c r="P55" s="1"/>
    </row>
    <row r="56" spans="1:16" ht="21.75" customHeight="1" x14ac:dyDescent="0.25">
      <c r="A56" s="28" t="s">
        <v>23</v>
      </c>
      <c r="B56" s="10" t="s">
        <v>12</v>
      </c>
      <c r="C56" s="6">
        <v>267490020</v>
      </c>
      <c r="D56" s="6">
        <v>267490020</v>
      </c>
      <c r="E56" s="6">
        <v>267490020</v>
      </c>
      <c r="F56" s="6">
        <v>267490020</v>
      </c>
      <c r="G56" s="6">
        <v>267490020</v>
      </c>
      <c r="H56" s="6">
        <v>267490020</v>
      </c>
      <c r="I56" s="6">
        <v>267490020</v>
      </c>
      <c r="J56" s="6">
        <v>267490020</v>
      </c>
      <c r="K56" s="6">
        <v>267490020</v>
      </c>
      <c r="L56" s="6">
        <v>267490020</v>
      </c>
      <c r="M56" s="6">
        <v>267490020</v>
      </c>
      <c r="N56" s="22"/>
      <c r="O56" s="7">
        <v>2942390220</v>
      </c>
      <c r="P56" s="1"/>
    </row>
    <row r="57" spans="1:16" ht="21.75" customHeight="1" x14ac:dyDescent="0.25">
      <c r="A57" s="26"/>
      <c r="B57" s="11" t="s">
        <v>13</v>
      </c>
      <c r="C57" s="2">
        <v>30869250</v>
      </c>
      <c r="D57" s="2">
        <v>58904219</v>
      </c>
      <c r="E57" s="2">
        <v>58904219</v>
      </c>
      <c r="F57" s="2">
        <v>98998206</v>
      </c>
      <c r="G57" s="2">
        <v>128490010</v>
      </c>
      <c r="H57" s="2">
        <v>147589691</v>
      </c>
      <c r="I57" s="2">
        <v>86757050</v>
      </c>
      <c r="J57" s="2">
        <v>82477178</v>
      </c>
      <c r="K57" s="2">
        <v>119791203</v>
      </c>
      <c r="L57" s="2">
        <v>99048482</v>
      </c>
      <c r="M57" s="2">
        <v>88573788</v>
      </c>
      <c r="N57" s="23"/>
      <c r="O57" s="3">
        <v>1000403296</v>
      </c>
      <c r="P57" s="1"/>
    </row>
    <row r="58" spans="1:16" ht="21.75" customHeight="1" x14ac:dyDescent="0.25">
      <c r="A58" s="26"/>
      <c r="B58" s="15" t="s">
        <v>14</v>
      </c>
      <c r="C58" s="2">
        <v>32419150</v>
      </c>
      <c r="D58" s="2">
        <v>30483229</v>
      </c>
      <c r="E58" s="2">
        <v>30483229</v>
      </c>
      <c r="F58" s="2">
        <v>30967977</v>
      </c>
      <c r="G58" s="2">
        <v>64418770</v>
      </c>
      <c r="H58" s="2">
        <v>22077620</v>
      </c>
      <c r="I58" s="2">
        <v>60388629</v>
      </c>
      <c r="J58" s="2">
        <v>53109912</v>
      </c>
      <c r="K58" s="2">
        <v>19623588</v>
      </c>
      <c r="L58" s="2">
        <v>55420990</v>
      </c>
      <c r="M58" s="2">
        <v>58735798</v>
      </c>
      <c r="N58" s="23"/>
      <c r="O58" s="3">
        <v>458128892</v>
      </c>
      <c r="P58" s="1"/>
    </row>
    <row r="59" spans="1:16" ht="21.75" customHeight="1" thickBot="1" x14ac:dyDescent="0.3">
      <c r="A59" s="27"/>
      <c r="B59" s="12" t="s">
        <v>16</v>
      </c>
      <c r="C59" s="4">
        <f>C56+C57-C58</f>
        <v>265940120</v>
      </c>
      <c r="D59" s="4">
        <f t="shared" ref="D59:M59" si="11">D56+D57-D58</f>
        <v>295911010</v>
      </c>
      <c r="E59" s="4">
        <f t="shared" si="11"/>
        <v>295911010</v>
      </c>
      <c r="F59" s="4">
        <f t="shared" si="11"/>
        <v>335520249</v>
      </c>
      <c r="G59" s="4">
        <f t="shared" si="11"/>
        <v>331561260</v>
      </c>
      <c r="H59" s="4">
        <f t="shared" si="11"/>
        <v>393002091</v>
      </c>
      <c r="I59" s="4">
        <f t="shared" si="11"/>
        <v>293858441</v>
      </c>
      <c r="J59" s="4">
        <f t="shared" si="11"/>
        <v>296857286</v>
      </c>
      <c r="K59" s="4">
        <f t="shared" si="11"/>
        <v>367657635</v>
      </c>
      <c r="L59" s="4">
        <f t="shared" si="11"/>
        <v>311117512</v>
      </c>
      <c r="M59" s="4">
        <f t="shared" si="11"/>
        <v>297328010</v>
      </c>
      <c r="N59" s="24">
        <v>100000000</v>
      </c>
      <c r="O59" s="5">
        <f>SUM(C59:N59)</f>
        <v>3584664624</v>
      </c>
      <c r="P59" s="1"/>
    </row>
    <row r="60" spans="1:16" ht="21.75" customHeight="1" x14ac:dyDescent="0.25">
      <c r="A60" s="28" t="s">
        <v>24</v>
      </c>
      <c r="B60" s="10" t="s">
        <v>12</v>
      </c>
      <c r="C60" s="6">
        <v>258379472</v>
      </c>
      <c r="D60" s="6">
        <v>258379472</v>
      </c>
      <c r="E60" s="6">
        <v>258379472</v>
      </c>
      <c r="F60" s="6">
        <v>258379472</v>
      </c>
      <c r="G60" s="6">
        <v>258379472</v>
      </c>
      <c r="H60" s="6">
        <v>258379472</v>
      </c>
      <c r="I60" s="6">
        <v>258379472</v>
      </c>
      <c r="J60" s="6">
        <v>258379472</v>
      </c>
      <c r="K60" s="6">
        <v>258379472</v>
      </c>
      <c r="L60" s="6">
        <v>258379472</v>
      </c>
      <c r="M60" s="6">
        <v>258379472</v>
      </c>
      <c r="N60" s="22"/>
      <c r="O60" s="7">
        <v>2842174192</v>
      </c>
      <c r="P60" s="1"/>
    </row>
    <row r="61" spans="1:16" ht="21.75" customHeight="1" x14ac:dyDescent="0.25">
      <c r="A61" s="26"/>
      <c r="B61" s="11" t="s">
        <v>13</v>
      </c>
      <c r="C61" s="2">
        <v>30869250</v>
      </c>
      <c r="D61" s="2">
        <v>61325501</v>
      </c>
      <c r="E61" s="2">
        <v>61325501</v>
      </c>
      <c r="F61" s="2">
        <v>110382502</v>
      </c>
      <c r="G61" s="2">
        <v>113804468</v>
      </c>
      <c r="H61" s="2">
        <v>137635322</v>
      </c>
      <c r="I61" s="2">
        <v>82111759</v>
      </c>
      <c r="J61" s="2">
        <v>75431887</v>
      </c>
      <c r="K61" s="2">
        <v>111220634</v>
      </c>
      <c r="L61" s="2">
        <v>93370967</v>
      </c>
      <c r="M61" s="2">
        <v>83505047</v>
      </c>
      <c r="N61" s="23"/>
      <c r="O61" s="3">
        <v>960982838</v>
      </c>
      <c r="P61" s="1"/>
    </row>
    <row r="62" spans="1:16" ht="21.75" customHeight="1" x14ac:dyDescent="0.25">
      <c r="A62" s="26"/>
      <c r="B62" s="15" t="s">
        <v>14</v>
      </c>
      <c r="C62" s="2">
        <v>33619537</v>
      </c>
      <c r="D62" s="2">
        <v>35455490</v>
      </c>
      <c r="E62" s="2">
        <v>35455490</v>
      </c>
      <c r="F62" s="2">
        <v>36292470</v>
      </c>
      <c r="G62" s="2">
        <v>63856028</v>
      </c>
      <c r="H62" s="2">
        <v>19806812</v>
      </c>
      <c r="I62" s="2">
        <v>62001604</v>
      </c>
      <c r="J62" s="2">
        <v>54371607</v>
      </c>
      <c r="K62" s="2">
        <v>18409907</v>
      </c>
      <c r="L62" s="2">
        <v>56892067</v>
      </c>
      <c r="M62" s="2">
        <v>60313914</v>
      </c>
      <c r="N62" s="23"/>
      <c r="O62" s="3">
        <v>476474926</v>
      </c>
      <c r="P62" s="1"/>
    </row>
    <row r="63" spans="1:16" ht="21.75" customHeight="1" thickBot="1" x14ac:dyDescent="0.3">
      <c r="A63" s="27"/>
      <c r="B63" s="12" t="s">
        <v>16</v>
      </c>
      <c r="C63" s="4">
        <f>C60+C61-C62</f>
        <v>255629185</v>
      </c>
      <c r="D63" s="4">
        <f t="shared" ref="D63:M63" si="12">D60+D61-D62</f>
        <v>284249483</v>
      </c>
      <c r="E63" s="4">
        <f t="shared" si="12"/>
        <v>284249483</v>
      </c>
      <c r="F63" s="4">
        <f t="shared" si="12"/>
        <v>332469504</v>
      </c>
      <c r="G63" s="4">
        <f t="shared" si="12"/>
        <v>308327912</v>
      </c>
      <c r="H63" s="4">
        <f t="shared" si="12"/>
        <v>376207982</v>
      </c>
      <c r="I63" s="4">
        <f t="shared" si="12"/>
        <v>278489627</v>
      </c>
      <c r="J63" s="4">
        <f t="shared" si="12"/>
        <v>279439752</v>
      </c>
      <c r="K63" s="4">
        <f t="shared" si="12"/>
        <v>351190199</v>
      </c>
      <c r="L63" s="4">
        <f t="shared" si="12"/>
        <v>294858372</v>
      </c>
      <c r="M63" s="4">
        <f t="shared" si="12"/>
        <v>281570605</v>
      </c>
      <c r="N63" s="24">
        <v>100000000</v>
      </c>
      <c r="O63" s="5">
        <f>SUM(C63:N63)</f>
        <v>3426682104</v>
      </c>
      <c r="P63" s="1"/>
    </row>
    <row r="64" spans="1:16" ht="21.75" customHeight="1" x14ac:dyDescent="0.25">
      <c r="A64" s="28" t="s">
        <v>37</v>
      </c>
      <c r="B64" s="10" t="s">
        <v>12</v>
      </c>
      <c r="C64" s="6">
        <v>251979648</v>
      </c>
      <c r="D64" s="6">
        <v>251979648</v>
      </c>
      <c r="E64" s="6">
        <v>251979648</v>
      </c>
      <c r="F64" s="6">
        <v>251979648</v>
      </c>
      <c r="G64" s="6">
        <v>251979648</v>
      </c>
      <c r="H64" s="6">
        <v>251979648</v>
      </c>
      <c r="I64" s="6">
        <v>251979648</v>
      </c>
      <c r="J64" s="6">
        <v>251979648</v>
      </c>
      <c r="K64" s="6">
        <v>251979648</v>
      </c>
      <c r="L64" s="6">
        <v>251979648</v>
      </c>
      <c r="M64" s="6">
        <v>251979648</v>
      </c>
      <c r="N64" s="22"/>
      <c r="O64" s="7">
        <v>2771776128</v>
      </c>
      <c r="P64" s="1"/>
    </row>
    <row r="65" spans="1:16" ht="21.75" customHeight="1" x14ac:dyDescent="0.25">
      <c r="A65" s="26"/>
      <c r="B65" s="11" t="s">
        <v>13</v>
      </c>
      <c r="C65" s="2">
        <v>30869250</v>
      </c>
      <c r="D65" s="2">
        <v>50989223</v>
      </c>
      <c r="E65" s="2">
        <v>50989223</v>
      </c>
      <c r="F65" s="2">
        <v>60228116</v>
      </c>
      <c r="G65" s="2">
        <v>73790554</v>
      </c>
      <c r="H65" s="2">
        <v>114240268</v>
      </c>
      <c r="I65" s="2">
        <v>87042937</v>
      </c>
      <c r="J65" s="2">
        <v>84248867</v>
      </c>
      <c r="K65" s="2">
        <v>125390433</v>
      </c>
      <c r="L65" s="2">
        <v>112714621</v>
      </c>
      <c r="M65" s="2">
        <v>133445149</v>
      </c>
      <c r="N65" s="23"/>
      <c r="O65" s="3">
        <v>923948641</v>
      </c>
      <c r="P65" s="1"/>
    </row>
    <row r="66" spans="1:16" ht="21.75" customHeight="1" thickBot="1" x14ac:dyDescent="0.3">
      <c r="A66" s="27"/>
      <c r="B66" s="12" t="s">
        <v>16</v>
      </c>
      <c r="C66" s="4">
        <f>C64+C65</f>
        <v>282848898</v>
      </c>
      <c r="D66" s="4">
        <f t="shared" ref="D66:M66" si="13">D64+D65</f>
        <v>302968871</v>
      </c>
      <c r="E66" s="4">
        <f t="shared" si="13"/>
        <v>302968871</v>
      </c>
      <c r="F66" s="4">
        <f t="shared" si="13"/>
        <v>312207764</v>
      </c>
      <c r="G66" s="4">
        <f t="shared" si="13"/>
        <v>325770202</v>
      </c>
      <c r="H66" s="4">
        <f t="shared" si="13"/>
        <v>366219916</v>
      </c>
      <c r="I66" s="4">
        <f t="shared" si="13"/>
        <v>339022585</v>
      </c>
      <c r="J66" s="4">
        <f t="shared" si="13"/>
        <v>336228515</v>
      </c>
      <c r="K66" s="4">
        <f t="shared" si="13"/>
        <v>377370081</v>
      </c>
      <c r="L66" s="4">
        <f t="shared" si="13"/>
        <v>364694269</v>
      </c>
      <c r="M66" s="4">
        <f t="shared" si="13"/>
        <v>385424797</v>
      </c>
      <c r="N66" s="24">
        <v>100000000</v>
      </c>
      <c r="O66" s="5">
        <f>SUM(C66:N66)</f>
        <v>3795724769</v>
      </c>
      <c r="P66" s="1"/>
    </row>
    <row r="67" spans="1:16" ht="21.75" customHeight="1" x14ac:dyDescent="0.25">
      <c r="A67" s="28" t="s">
        <v>25</v>
      </c>
      <c r="B67" s="10" t="s">
        <v>12</v>
      </c>
      <c r="C67" s="6">
        <v>232048961</v>
      </c>
      <c r="D67" s="6">
        <v>232048961</v>
      </c>
      <c r="E67" s="6">
        <v>232048961</v>
      </c>
      <c r="F67" s="6">
        <v>232048961</v>
      </c>
      <c r="G67" s="6">
        <v>232048961</v>
      </c>
      <c r="H67" s="6">
        <v>232048961</v>
      </c>
      <c r="I67" s="6">
        <v>232048961</v>
      </c>
      <c r="J67" s="6">
        <v>232048961</v>
      </c>
      <c r="K67" s="6">
        <v>232048961</v>
      </c>
      <c r="L67" s="6">
        <v>232048961</v>
      </c>
      <c r="M67" s="6">
        <v>232048961</v>
      </c>
      <c r="N67" s="22"/>
      <c r="O67" s="7">
        <v>2552538571</v>
      </c>
      <c r="P67" s="1"/>
    </row>
    <row r="68" spans="1:16" ht="21.75" customHeight="1" x14ac:dyDescent="0.25">
      <c r="A68" s="26"/>
      <c r="B68" s="11" t="s">
        <v>13</v>
      </c>
      <c r="C68" s="2">
        <v>30869250</v>
      </c>
      <c r="D68" s="2">
        <v>63546697</v>
      </c>
      <c r="E68" s="2">
        <v>63546697</v>
      </c>
      <c r="F68" s="2">
        <v>105234339</v>
      </c>
      <c r="G68" s="2">
        <v>109900618</v>
      </c>
      <c r="H68" s="2">
        <v>128518731</v>
      </c>
      <c r="I68" s="2">
        <v>88892801</v>
      </c>
      <c r="J68" s="2">
        <v>90886561</v>
      </c>
      <c r="K68" s="2">
        <v>119313423</v>
      </c>
      <c r="L68" s="2">
        <v>98059851</v>
      </c>
      <c r="M68" s="2">
        <v>85274430</v>
      </c>
      <c r="N68" s="23"/>
      <c r="O68" s="3">
        <v>984043398</v>
      </c>
      <c r="P68" s="1"/>
    </row>
    <row r="69" spans="1:16" ht="21.75" customHeight="1" x14ac:dyDescent="0.25">
      <c r="A69" s="26"/>
      <c r="B69" s="15" t="s">
        <v>14</v>
      </c>
      <c r="C69" s="2">
        <v>29432767</v>
      </c>
      <c r="D69" s="2">
        <v>31112460</v>
      </c>
      <c r="E69" s="2">
        <v>31112460</v>
      </c>
      <c r="F69" s="2">
        <v>32654388</v>
      </c>
      <c r="G69" s="2">
        <v>59813319</v>
      </c>
      <c r="H69" s="2">
        <v>13185560</v>
      </c>
      <c r="I69" s="2">
        <v>58939107</v>
      </c>
      <c r="J69" s="2">
        <v>51181590</v>
      </c>
      <c r="K69" s="2">
        <v>13185560</v>
      </c>
      <c r="L69" s="2">
        <v>53819194</v>
      </c>
      <c r="M69" s="2">
        <v>57136796</v>
      </c>
      <c r="N69" s="23"/>
      <c r="O69" s="3">
        <v>431573201</v>
      </c>
      <c r="P69" s="1"/>
    </row>
    <row r="70" spans="1:16" ht="21.75" customHeight="1" thickBot="1" x14ac:dyDescent="0.3">
      <c r="A70" s="27"/>
      <c r="B70" s="12" t="s">
        <v>16</v>
      </c>
      <c r="C70" s="4">
        <f>C67+C68-C69</f>
        <v>233485444</v>
      </c>
      <c r="D70" s="4">
        <f t="shared" ref="D70:M70" si="14">D67+D68-D69</f>
        <v>264483198</v>
      </c>
      <c r="E70" s="4">
        <f t="shared" si="14"/>
        <v>264483198</v>
      </c>
      <c r="F70" s="4">
        <f t="shared" si="14"/>
        <v>304628912</v>
      </c>
      <c r="G70" s="4">
        <f t="shared" si="14"/>
        <v>282136260</v>
      </c>
      <c r="H70" s="4">
        <f t="shared" si="14"/>
        <v>347382132</v>
      </c>
      <c r="I70" s="4">
        <f t="shared" si="14"/>
        <v>262002655</v>
      </c>
      <c r="J70" s="4">
        <f t="shared" si="14"/>
        <v>271753932</v>
      </c>
      <c r="K70" s="4">
        <f t="shared" si="14"/>
        <v>338176824</v>
      </c>
      <c r="L70" s="4">
        <f t="shared" si="14"/>
        <v>276289618</v>
      </c>
      <c r="M70" s="4">
        <f t="shared" si="14"/>
        <v>260186595</v>
      </c>
      <c r="N70" s="24">
        <v>100000000</v>
      </c>
      <c r="O70" s="5">
        <f>SUM(C70:N70)</f>
        <v>3205008768</v>
      </c>
      <c r="P70" s="1"/>
    </row>
    <row r="71" spans="1:16" ht="21.75" customHeight="1" x14ac:dyDescent="0.25">
      <c r="A71" s="28" t="s">
        <v>26</v>
      </c>
      <c r="B71" s="10" t="s">
        <v>12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206715532</v>
      </c>
      <c r="I71" s="6">
        <v>211989801</v>
      </c>
      <c r="J71" s="6">
        <v>211989801</v>
      </c>
      <c r="K71" s="6">
        <v>211989801</v>
      </c>
      <c r="L71" s="6">
        <v>211989801</v>
      </c>
      <c r="M71" s="6">
        <v>211989801</v>
      </c>
      <c r="N71" s="22"/>
      <c r="O71" s="7">
        <v>1266664537</v>
      </c>
      <c r="P71" s="1"/>
    </row>
    <row r="72" spans="1:16" ht="21.75" customHeight="1" x14ac:dyDescent="0.25">
      <c r="A72" s="26"/>
      <c r="B72" s="11" t="s">
        <v>13</v>
      </c>
      <c r="C72" s="2">
        <v>30000000</v>
      </c>
      <c r="D72" s="2">
        <v>64000415</v>
      </c>
      <c r="E72" s="2">
        <v>64000415</v>
      </c>
      <c r="F72" s="2">
        <v>95793747</v>
      </c>
      <c r="G72" s="2">
        <v>56680447</v>
      </c>
      <c r="H72" s="2">
        <v>130716460</v>
      </c>
      <c r="I72" s="2">
        <v>135417874</v>
      </c>
      <c r="J72" s="2">
        <v>101239213</v>
      </c>
      <c r="K72" s="2">
        <v>139264881</v>
      </c>
      <c r="L72" s="2">
        <v>118035880</v>
      </c>
      <c r="M72" s="2">
        <v>98649079</v>
      </c>
      <c r="N72" s="23"/>
      <c r="O72" s="3">
        <v>1033798411</v>
      </c>
      <c r="P72" s="1"/>
    </row>
    <row r="73" spans="1:16" ht="21.75" customHeight="1" x14ac:dyDescent="0.25">
      <c r="A73" s="26"/>
      <c r="B73" s="15" t="s">
        <v>14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17905186</v>
      </c>
      <c r="I73" s="2">
        <v>34737038</v>
      </c>
      <c r="J73" s="2">
        <v>25430339</v>
      </c>
      <c r="K73" s="2">
        <v>18626150</v>
      </c>
      <c r="L73" s="2">
        <v>32345654</v>
      </c>
      <c r="M73" s="2">
        <v>38301448</v>
      </c>
      <c r="N73" s="23"/>
      <c r="O73" s="3">
        <v>167345815</v>
      </c>
      <c r="P73" s="1"/>
    </row>
    <row r="74" spans="1:16" ht="21.75" customHeight="1" thickBot="1" x14ac:dyDescent="0.3">
      <c r="A74" s="27"/>
      <c r="B74" s="12" t="s">
        <v>16</v>
      </c>
      <c r="C74" s="4">
        <f>C71+C72-C73</f>
        <v>30000000</v>
      </c>
      <c r="D74" s="4">
        <f t="shared" ref="D74:M74" si="15">D71+D72-D73</f>
        <v>64000415</v>
      </c>
      <c r="E74" s="4">
        <f t="shared" si="15"/>
        <v>64000415</v>
      </c>
      <c r="F74" s="4">
        <f t="shared" si="15"/>
        <v>95793747</v>
      </c>
      <c r="G74" s="4">
        <f t="shared" si="15"/>
        <v>56680447</v>
      </c>
      <c r="H74" s="4">
        <f t="shared" si="15"/>
        <v>319526806</v>
      </c>
      <c r="I74" s="4">
        <f t="shared" si="15"/>
        <v>312670637</v>
      </c>
      <c r="J74" s="4">
        <f t="shared" si="15"/>
        <v>287798675</v>
      </c>
      <c r="K74" s="4">
        <f t="shared" si="15"/>
        <v>332628532</v>
      </c>
      <c r="L74" s="4">
        <f t="shared" si="15"/>
        <v>297680027</v>
      </c>
      <c r="M74" s="4">
        <f t="shared" si="15"/>
        <v>272337432</v>
      </c>
      <c r="N74" s="24">
        <v>100000000</v>
      </c>
      <c r="O74" s="5">
        <f>SUM(C74:N74)</f>
        <v>2233117133</v>
      </c>
      <c r="P74" s="1"/>
    </row>
    <row r="75" spans="1:16" ht="21.75" customHeight="1" x14ac:dyDescent="0.25">
      <c r="A75" s="28" t="s">
        <v>27</v>
      </c>
      <c r="B75" s="10" t="s">
        <v>12</v>
      </c>
      <c r="C75" s="6">
        <v>262906296</v>
      </c>
      <c r="D75" s="6">
        <v>262906296</v>
      </c>
      <c r="E75" s="6">
        <v>262906296</v>
      </c>
      <c r="F75" s="6">
        <v>262906296</v>
      </c>
      <c r="G75" s="6">
        <v>262906296</v>
      </c>
      <c r="H75" s="6">
        <v>262906296</v>
      </c>
      <c r="I75" s="6">
        <v>262906296</v>
      </c>
      <c r="J75" s="6">
        <v>262906296</v>
      </c>
      <c r="K75" s="6">
        <v>262906296</v>
      </c>
      <c r="L75" s="6">
        <v>262906296</v>
      </c>
      <c r="M75" s="6">
        <v>262906296</v>
      </c>
      <c r="N75" s="22"/>
      <c r="O75" s="7">
        <v>2891969256</v>
      </c>
      <c r="P75" s="1"/>
    </row>
    <row r="76" spans="1:16" ht="21.75" customHeight="1" x14ac:dyDescent="0.25">
      <c r="A76" s="26"/>
      <c r="B76" s="11" t="s">
        <v>13</v>
      </c>
      <c r="C76" s="2">
        <v>30869250</v>
      </c>
      <c r="D76" s="2">
        <v>57878827</v>
      </c>
      <c r="E76" s="2">
        <v>57878827</v>
      </c>
      <c r="F76" s="2">
        <v>84216416</v>
      </c>
      <c r="G76" s="2">
        <v>106140104</v>
      </c>
      <c r="H76" s="2">
        <v>115819149</v>
      </c>
      <c r="I76" s="2">
        <v>78726919</v>
      </c>
      <c r="J76" s="2">
        <v>72047047</v>
      </c>
      <c r="K76" s="2">
        <v>108444568</v>
      </c>
      <c r="L76" s="2">
        <v>90558690</v>
      </c>
      <c r="M76" s="2">
        <v>80083996</v>
      </c>
      <c r="N76" s="23"/>
      <c r="O76" s="3">
        <v>882663793</v>
      </c>
      <c r="P76" s="1"/>
    </row>
    <row r="77" spans="1:16" ht="21.75" customHeight="1" x14ac:dyDescent="0.25">
      <c r="A77" s="26"/>
      <c r="B77" s="15" t="s">
        <v>14</v>
      </c>
      <c r="C77" s="2">
        <v>41109979</v>
      </c>
      <c r="D77" s="2">
        <v>44360164</v>
      </c>
      <c r="E77" s="2">
        <v>44360164</v>
      </c>
      <c r="F77" s="2">
        <v>47146541</v>
      </c>
      <c r="G77" s="2">
        <v>73885225</v>
      </c>
      <c r="H77" s="2">
        <v>21009333</v>
      </c>
      <c r="I77" s="2">
        <v>71742987</v>
      </c>
      <c r="J77" s="2">
        <v>64961821</v>
      </c>
      <c r="K77" s="2">
        <v>20223279</v>
      </c>
      <c r="L77" s="2">
        <v>68781904</v>
      </c>
      <c r="M77" s="2">
        <v>73159110</v>
      </c>
      <c r="N77" s="23"/>
      <c r="O77" s="3">
        <v>570740507</v>
      </c>
      <c r="P77" s="1"/>
    </row>
    <row r="78" spans="1:16" ht="21.75" customHeight="1" thickBot="1" x14ac:dyDescent="0.3">
      <c r="A78" s="27"/>
      <c r="B78" s="12" t="s">
        <v>16</v>
      </c>
      <c r="C78" s="4">
        <f>C75+C76-C77</f>
        <v>252665567</v>
      </c>
      <c r="D78" s="4">
        <f t="shared" ref="D78:M78" si="16">D75+D76-D77</f>
        <v>276424959</v>
      </c>
      <c r="E78" s="4">
        <f t="shared" si="16"/>
        <v>276424959</v>
      </c>
      <c r="F78" s="4">
        <f t="shared" si="16"/>
        <v>299976171</v>
      </c>
      <c r="G78" s="4">
        <f t="shared" si="16"/>
        <v>295161175</v>
      </c>
      <c r="H78" s="4">
        <f t="shared" si="16"/>
        <v>357716112</v>
      </c>
      <c r="I78" s="4">
        <f t="shared" si="16"/>
        <v>269890228</v>
      </c>
      <c r="J78" s="4">
        <f t="shared" si="16"/>
        <v>269991522</v>
      </c>
      <c r="K78" s="4">
        <f t="shared" si="16"/>
        <v>351127585</v>
      </c>
      <c r="L78" s="4">
        <f t="shared" si="16"/>
        <v>284683082</v>
      </c>
      <c r="M78" s="4">
        <f t="shared" si="16"/>
        <v>269831182</v>
      </c>
      <c r="N78" s="24">
        <v>100000000</v>
      </c>
      <c r="O78" s="5">
        <f>SUM(C78:N78)</f>
        <v>3303892542</v>
      </c>
      <c r="P78" s="1"/>
    </row>
    <row r="79" spans="1:16" ht="21.75" customHeight="1" x14ac:dyDescent="0.25">
      <c r="A79" s="29" t="s">
        <v>28</v>
      </c>
      <c r="B79" s="10" t="s">
        <v>12</v>
      </c>
      <c r="C79" s="6">
        <v>216571228</v>
      </c>
      <c r="D79" s="6">
        <v>216571228</v>
      </c>
      <c r="E79" s="6">
        <v>216571228</v>
      </c>
      <c r="F79" s="6">
        <v>216571228</v>
      </c>
      <c r="G79" s="6">
        <v>216571228</v>
      </c>
      <c r="H79" s="6">
        <v>216571228</v>
      </c>
      <c r="I79" s="6">
        <v>216571228</v>
      </c>
      <c r="J79" s="6">
        <v>216571228</v>
      </c>
      <c r="K79" s="6">
        <v>216571228</v>
      </c>
      <c r="L79" s="6">
        <v>216571228</v>
      </c>
      <c r="M79" s="6">
        <v>216571228</v>
      </c>
      <c r="N79" s="22"/>
      <c r="O79" s="7">
        <v>2382283508</v>
      </c>
      <c r="P79" s="1"/>
    </row>
    <row r="80" spans="1:16" ht="21.75" customHeight="1" x14ac:dyDescent="0.25">
      <c r="A80" s="30"/>
      <c r="B80" s="11" t="s">
        <v>13</v>
      </c>
      <c r="C80" s="2">
        <v>30000000</v>
      </c>
      <c r="D80" s="2">
        <v>48874620</v>
      </c>
      <c r="E80" s="2">
        <v>48874620</v>
      </c>
      <c r="F80" s="2">
        <v>83314428</v>
      </c>
      <c r="G80" s="2">
        <v>106626444</v>
      </c>
      <c r="H80" s="2">
        <v>117049320</v>
      </c>
      <c r="I80" s="2">
        <v>85527871</v>
      </c>
      <c r="J80" s="2">
        <v>71546437</v>
      </c>
      <c r="K80" s="2">
        <v>113754122</v>
      </c>
      <c r="L80" s="2">
        <v>97122003</v>
      </c>
      <c r="M80" s="2">
        <v>86647309</v>
      </c>
      <c r="N80" s="23"/>
      <c r="O80" s="3">
        <v>889337174</v>
      </c>
      <c r="P80" s="1"/>
    </row>
    <row r="81" spans="1:16" ht="21.75" customHeight="1" x14ac:dyDescent="0.25">
      <c r="A81" s="30"/>
      <c r="B81" s="15" t="s">
        <v>14</v>
      </c>
      <c r="C81" s="2">
        <v>21870751</v>
      </c>
      <c r="D81" s="2">
        <v>19943283</v>
      </c>
      <c r="E81" s="2">
        <v>19943283</v>
      </c>
      <c r="F81" s="2">
        <v>21739156</v>
      </c>
      <c r="G81" s="2">
        <v>42141890</v>
      </c>
      <c r="H81" s="2">
        <v>16695965</v>
      </c>
      <c r="I81" s="2">
        <v>42328626</v>
      </c>
      <c r="J81" s="2">
        <v>36110494</v>
      </c>
      <c r="K81" s="2">
        <v>16040460</v>
      </c>
      <c r="L81" s="2">
        <v>40159285</v>
      </c>
      <c r="M81" s="2">
        <v>43357842</v>
      </c>
      <c r="N81" s="23"/>
      <c r="O81" s="3">
        <v>320331035</v>
      </c>
      <c r="P81" s="1"/>
    </row>
    <row r="82" spans="1:16" ht="21.75" customHeight="1" thickBot="1" x14ac:dyDescent="0.3">
      <c r="A82" s="31"/>
      <c r="B82" s="12" t="s">
        <v>16</v>
      </c>
      <c r="C82" s="4">
        <f>C79+C80-C81</f>
        <v>224700477</v>
      </c>
      <c r="D82" s="4">
        <f t="shared" ref="D82:M82" si="17">D79+D80-D81</f>
        <v>245502565</v>
      </c>
      <c r="E82" s="4">
        <f t="shared" si="17"/>
        <v>245502565</v>
      </c>
      <c r="F82" s="4">
        <f t="shared" si="17"/>
        <v>278146500</v>
      </c>
      <c r="G82" s="4">
        <f t="shared" si="17"/>
        <v>281055782</v>
      </c>
      <c r="H82" s="4">
        <f t="shared" si="17"/>
        <v>316924583</v>
      </c>
      <c r="I82" s="4">
        <f t="shared" si="17"/>
        <v>259770473</v>
      </c>
      <c r="J82" s="4">
        <f t="shared" si="17"/>
        <v>252007171</v>
      </c>
      <c r="K82" s="4">
        <f t="shared" si="17"/>
        <v>314284890</v>
      </c>
      <c r="L82" s="4">
        <f t="shared" si="17"/>
        <v>273533946</v>
      </c>
      <c r="M82" s="4">
        <f t="shared" si="17"/>
        <v>259860695</v>
      </c>
      <c r="N82" s="24">
        <v>100000000</v>
      </c>
      <c r="O82" s="5">
        <f>SUM(C82:N82)</f>
        <v>3051289647</v>
      </c>
      <c r="P82" s="1"/>
    </row>
    <row r="83" spans="1:16" ht="21.75" customHeight="1" x14ac:dyDescent="0.25">
      <c r="A83" s="28" t="s">
        <v>29</v>
      </c>
      <c r="B83" s="10" t="s">
        <v>12</v>
      </c>
      <c r="C83" s="6">
        <v>235815153</v>
      </c>
      <c r="D83" s="6">
        <v>235815153</v>
      </c>
      <c r="E83" s="6">
        <v>235815153</v>
      </c>
      <c r="F83" s="6">
        <v>235815153</v>
      </c>
      <c r="G83" s="6">
        <v>235815153</v>
      </c>
      <c r="H83" s="6">
        <v>235815153</v>
      </c>
      <c r="I83" s="6">
        <v>235815153</v>
      </c>
      <c r="J83" s="6">
        <v>235815153</v>
      </c>
      <c r="K83" s="6">
        <v>235815153</v>
      </c>
      <c r="L83" s="6">
        <v>235815153</v>
      </c>
      <c r="M83" s="6">
        <v>235815153</v>
      </c>
      <c r="N83" s="22"/>
      <c r="O83" s="7">
        <v>2593966683</v>
      </c>
      <c r="P83" s="1"/>
    </row>
    <row r="84" spans="1:16" ht="21.75" customHeight="1" x14ac:dyDescent="0.25">
      <c r="A84" s="26"/>
      <c r="B84" s="11" t="s">
        <v>13</v>
      </c>
      <c r="C84" s="2">
        <v>30869250</v>
      </c>
      <c r="D84" s="2">
        <v>60079606</v>
      </c>
      <c r="E84" s="2">
        <v>60079606</v>
      </c>
      <c r="F84" s="2">
        <v>107064936</v>
      </c>
      <c r="G84" s="2">
        <v>128965232</v>
      </c>
      <c r="H84" s="2">
        <v>146072441</v>
      </c>
      <c r="I84" s="2">
        <v>83839542</v>
      </c>
      <c r="J84" s="2">
        <v>79559670</v>
      </c>
      <c r="K84" s="2">
        <v>119797191</v>
      </c>
      <c r="L84" s="2">
        <v>97885072</v>
      </c>
      <c r="M84" s="2">
        <v>88813933</v>
      </c>
      <c r="N84" s="23"/>
      <c r="O84" s="3">
        <v>1003026479</v>
      </c>
      <c r="P84" s="1"/>
    </row>
    <row r="85" spans="1:16" ht="21.75" customHeight="1" x14ac:dyDescent="0.25">
      <c r="A85" s="26"/>
      <c r="B85" s="15" t="s">
        <v>14</v>
      </c>
      <c r="C85" s="2">
        <v>24863028</v>
      </c>
      <c r="D85" s="2">
        <v>21724321</v>
      </c>
      <c r="E85" s="2">
        <v>21724321</v>
      </c>
      <c r="F85" s="2">
        <v>18826107</v>
      </c>
      <c r="G85" s="2">
        <v>44163076</v>
      </c>
      <c r="H85" s="2">
        <v>20724281</v>
      </c>
      <c r="I85" s="2">
        <v>41524394</v>
      </c>
      <c r="J85" s="2">
        <v>36256264</v>
      </c>
      <c r="K85" s="2">
        <v>18846889</v>
      </c>
      <c r="L85" s="2">
        <v>39414199</v>
      </c>
      <c r="M85" s="2">
        <v>42819529</v>
      </c>
      <c r="N85" s="23"/>
      <c r="O85" s="3">
        <v>330886409</v>
      </c>
      <c r="P85" s="1"/>
    </row>
    <row r="86" spans="1:16" ht="21.75" customHeight="1" thickBot="1" x14ac:dyDescent="0.3">
      <c r="A86" s="27"/>
      <c r="B86" s="12" t="s">
        <v>16</v>
      </c>
      <c r="C86" s="4">
        <f>C83+C84-C85</f>
        <v>241821375</v>
      </c>
      <c r="D86" s="4">
        <f t="shared" ref="D86:M86" si="18">D83+D84-D85</f>
        <v>274170438</v>
      </c>
      <c r="E86" s="4">
        <f t="shared" si="18"/>
        <v>274170438</v>
      </c>
      <c r="F86" s="4">
        <f t="shared" si="18"/>
        <v>324053982</v>
      </c>
      <c r="G86" s="4">
        <f t="shared" si="18"/>
        <v>320617309</v>
      </c>
      <c r="H86" s="4">
        <f t="shared" si="18"/>
        <v>361163313</v>
      </c>
      <c r="I86" s="4">
        <f t="shared" si="18"/>
        <v>278130301</v>
      </c>
      <c r="J86" s="4">
        <f t="shared" si="18"/>
        <v>279118559</v>
      </c>
      <c r="K86" s="4">
        <f t="shared" si="18"/>
        <v>336765455</v>
      </c>
      <c r="L86" s="4">
        <f t="shared" si="18"/>
        <v>294286026</v>
      </c>
      <c r="M86" s="4">
        <f t="shared" si="18"/>
        <v>281809557</v>
      </c>
      <c r="N86" s="24">
        <v>100000000</v>
      </c>
      <c r="O86" s="5">
        <f>SUM(C86:N86)</f>
        <v>3366106753</v>
      </c>
      <c r="P86" s="1"/>
    </row>
    <row r="87" spans="1:16" ht="21.75" customHeight="1" x14ac:dyDescent="0.25">
      <c r="A87" s="28" t="s">
        <v>38</v>
      </c>
      <c r="B87" s="10" t="s">
        <v>12</v>
      </c>
      <c r="C87" s="6">
        <v>252326285</v>
      </c>
      <c r="D87" s="6">
        <v>252326285</v>
      </c>
      <c r="E87" s="6">
        <v>252326285</v>
      </c>
      <c r="F87" s="6">
        <v>252326285</v>
      </c>
      <c r="G87" s="6">
        <v>252326285</v>
      </c>
      <c r="H87" s="6">
        <v>260634867</v>
      </c>
      <c r="I87" s="6">
        <v>260634867</v>
      </c>
      <c r="J87" s="6">
        <v>236249796</v>
      </c>
      <c r="K87" s="6">
        <v>236249796</v>
      </c>
      <c r="L87" s="6">
        <v>228642121</v>
      </c>
      <c r="M87" s="6">
        <v>232490870</v>
      </c>
      <c r="N87" s="22"/>
      <c r="O87" s="7">
        <v>2716533742</v>
      </c>
      <c r="P87" s="1"/>
    </row>
    <row r="88" spans="1:16" ht="21.75" customHeight="1" x14ac:dyDescent="0.25">
      <c r="A88" s="26"/>
      <c r="B88" s="11" t="s">
        <v>13</v>
      </c>
      <c r="C88" s="2">
        <v>30869250</v>
      </c>
      <c r="D88" s="2">
        <v>30698808</v>
      </c>
      <c r="E88" s="2">
        <v>30698808</v>
      </c>
      <c r="F88" s="2">
        <v>66486631</v>
      </c>
      <c r="G88" s="2">
        <v>62029242</v>
      </c>
      <c r="H88" s="2">
        <v>101320940</v>
      </c>
      <c r="I88" s="2">
        <v>63410991</v>
      </c>
      <c r="J88" s="2">
        <v>75714511</v>
      </c>
      <c r="K88" s="2">
        <v>119824239</v>
      </c>
      <c r="L88" s="2">
        <v>91362469</v>
      </c>
      <c r="M88" s="2">
        <v>80887775</v>
      </c>
      <c r="N88" s="23"/>
      <c r="O88" s="3">
        <v>753303664</v>
      </c>
      <c r="P88" s="1"/>
    </row>
    <row r="89" spans="1:16" ht="21.75" customHeight="1" x14ac:dyDescent="0.25">
      <c r="A89" s="26"/>
      <c r="B89" s="15" t="s">
        <v>14</v>
      </c>
      <c r="C89" s="2">
        <v>24788541</v>
      </c>
      <c r="D89" s="2">
        <v>20238441</v>
      </c>
      <c r="E89" s="2">
        <v>20238441</v>
      </c>
      <c r="F89" s="2">
        <v>20163355</v>
      </c>
      <c r="G89" s="2">
        <v>37597655</v>
      </c>
      <c r="H89" s="2">
        <v>22281762</v>
      </c>
      <c r="I89" s="2">
        <v>43866073</v>
      </c>
      <c r="J89" s="2">
        <v>32752597</v>
      </c>
      <c r="K89" s="2">
        <v>19390629</v>
      </c>
      <c r="L89" s="2">
        <v>36844019</v>
      </c>
      <c r="M89" s="2">
        <v>40970442</v>
      </c>
      <c r="N89" s="23"/>
      <c r="O89" s="3">
        <v>319131955</v>
      </c>
      <c r="P89" s="1"/>
    </row>
    <row r="90" spans="1:16" ht="21.75" customHeight="1" thickBot="1" x14ac:dyDescent="0.3">
      <c r="A90" s="27"/>
      <c r="B90" s="12" t="s">
        <v>16</v>
      </c>
      <c r="C90" s="4">
        <f>C87+C88-C89</f>
        <v>258406994</v>
      </c>
      <c r="D90" s="4">
        <f t="shared" ref="D90:M90" si="19">D87+D88-D89</f>
        <v>262786652</v>
      </c>
      <c r="E90" s="4">
        <f t="shared" si="19"/>
        <v>262786652</v>
      </c>
      <c r="F90" s="4">
        <f t="shared" si="19"/>
        <v>298649561</v>
      </c>
      <c r="G90" s="4">
        <f t="shared" si="19"/>
        <v>276757872</v>
      </c>
      <c r="H90" s="4">
        <f t="shared" si="19"/>
        <v>339674045</v>
      </c>
      <c r="I90" s="4">
        <f t="shared" si="19"/>
        <v>280179785</v>
      </c>
      <c r="J90" s="4">
        <f t="shared" si="19"/>
        <v>279211710</v>
      </c>
      <c r="K90" s="4">
        <f t="shared" si="19"/>
        <v>336683406</v>
      </c>
      <c r="L90" s="4">
        <f t="shared" si="19"/>
        <v>283160571</v>
      </c>
      <c r="M90" s="4">
        <f t="shared" si="19"/>
        <v>272408203</v>
      </c>
      <c r="N90" s="24">
        <v>100000000</v>
      </c>
      <c r="O90" s="5">
        <f>SUM(C90:N90)</f>
        <v>3250705451</v>
      </c>
      <c r="P90" s="1"/>
    </row>
    <row r="91" spans="1:16" ht="21.75" customHeight="1" x14ac:dyDescent="0.25">
      <c r="A91" s="25" t="s">
        <v>39</v>
      </c>
      <c r="B91" s="10" t="s">
        <v>12</v>
      </c>
      <c r="C91" s="6">
        <v>285980558</v>
      </c>
      <c r="D91" s="6">
        <v>285980558</v>
      </c>
      <c r="E91" s="6">
        <v>285980558</v>
      </c>
      <c r="F91" s="6">
        <v>285980558</v>
      </c>
      <c r="G91" s="6">
        <v>285980558</v>
      </c>
      <c r="H91" s="6">
        <v>285980558</v>
      </c>
      <c r="I91" s="6">
        <v>285980558</v>
      </c>
      <c r="J91" s="6">
        <v>285980558</v>
      </c>
      <c r="K91" s="6">
        <v>255695887</v>
      </c>
      <c r="L91" s="6">
        <v>273663285</v>
      </c>
      <c r="M91" s="6">
        <v>273663285</v>
      </c>
      <c r="N91" s="22"/>
      <c r="O91" s="7">
        <v>3090866921</v>
      </c>
      <c r="P91" s="1"/>
    </row>
    <row r="92" spans="1:16" ht="21.75" customHeight="1" x14ac:dyDescent="0.25">
      <c r="A92" s="26"/>
      <c r="B92" s="11" t="s">
        <v>13</v>
      </c>
      <c r="C92" s="2">
        <v>30869250</v>
      </c>
      <c r="D92" s="2">
        <v>102623261</v>
      </c>
      <c r="E92" s="2">
        <v>102623261</v>
      </c>
      <c r="F92" s="2">
        <v>176846621</v>
      </c>
      <c r="G92" s="2">
        <v>166720202</v>
      </c>
      <c r="H92" s="2">
        <v>190955454</v>
      </c>
      <c r="I92" s="2">
        <v>120332212</v>
      </c>
      <c r="J92" s="2">
        <v>112425606</v>
      </c>
      <c r="K92" s="2">
        <v>127553081</v>
      </c>
      <c r="L92" s="2">
        <v>89283876</v>
      </c>
      <c r="M92" s="2">
        <v>79414992</v>
      </c>
      <c r="N92" s="23"/>
      <c r="O92" s="3">
        <v>1299647816</v>
      </c>
      <c r="P92" s="1"/>
    </row>
    <row r="93" spans="1:16" ht="21.75" customHeight="1" x14ac:dyDescent="0.25">
      <c r="A93" s="26"/>
      <c r="B93" s="16" t="s">
        <v>14</v>
      </c>
      <c r="C93" s="2">
        <v>45772287</v>
      </c>
      <c r="D93" s="2">
        <v>51827056</v>
      </c>
      <c r="E93" s="2">
        <v>51827056</v>
      </c>
      <c r="F93" s="2">
        <v>76178609</v>
      </c>
      <c r="G93" s="2">
        <v>67302598</v>
      </c>
      <c r="H93" s="2">
        <v>21530158</v>
      </c>
      <c r="I93" s="2">
        <v>63209827</v>
      </c>
      <c r="J93" s="2">
        <v>53377373</v>
      </c>
      <c r="K93" s="2">
        <v>12591750</v>
      </c>
      <c r="L93" s="2">
        <v>48314955</v>
      </c>
      <c r="M93" s="2">
        <v>52789696</v>
      </c>
      <c r="N93" s="23"/>
      <c r="O93" s="3">
        <v>544721365</v>
      </c>
      <c r="P93" s="1"/>
    </row>
    <row r="94" spans="1:16" ht="22.5" customHeight="1" thickBot="1" x14ac:dyDescent="0.3">
      <c r="A94" s="27"/>
      <c r="B94" s="12" t="s">
        <v>16</v>
      </c>
      <c r="C94" s="4">
        <f>C91+C92-C93</f>
        <v>271077521</v>
      </c>
      <c r="D94" s="4">
        <f t="shared" ref="D94:M94" si="20">D91+D92-D93</f>
        <v>336776763</v>
      </c>
      <c r="E94" s="4">
        <f t="shared" si="20"/>
        <v>336776763</v>
      </c>
      <c r="F94" s="4">
        <f t="shared" si="20"/>
        <v>386648570</v>
      </c>
      <c r="G94" s="4">
        <f t="shared" si="20"/>
        <v>385398162</v>
      </c>
      <c r="H94" s="4">
        <f t="shared" si="20"/>
        <v>455405854</v>
      </c>
      <c r="I94" s="4">
        <f t="shared" si="20"/>
        <v>343102943</v>
      </c>
      <c r="J94" s="4">
        <f t="shared" si="20"/>
        <v>345028791</v>
      </c>
      <c r="K94" s="4">
        <f t="shared" si="20"/>
        <v>370657218</v>
      </c>
      <c r="L94" s="4">
        <f t="shared" si="20"/>
        <v>314632206</v>
      </c>
      <c r="M94" s="4">
        <f t="shared" si="20"/>
        <v>300288581</v>
      </c>
      <c r="N94" s="24">
        <v>100000000</v>
      </c>
      <c r="O94" s="5">
        <f>SUM(C94:N94)</f>
        <v>3945793372</v>
      </c>
      <c r="P94" s="1"/>
    </row>
    <row r="95" spans="1:16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1"/>
    </row>
    <row r="96" spans="1:16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"/>
    </row>
    <row r="97" spans="3:16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"/>
    </row>
    <row r="98" spans="3:16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"/>
    </row>
    <row r="99" spans="3:16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"/>
    </row>
    <row r="100" spans="3:16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1"/>
    </row>
    <row r="101" spans="3:16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"/>
    </row>
    <row r="102" spans="3:16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"/>
    </row>
    <row r="103" spans="3:16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"/>
    </row>
    <row r="104" spans="3:16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"/>
    </row>
    <row r="105" spans="3:16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"/>
    </row>
    <row r="106" spans="3:16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"/>
    </row>
    <row r="107" spans="3:16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"/>
    </row>
    <row r="108" spans="3:16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"/>
    </row>
    <row r="109" spans="3:16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1"/>
    </row>
    <row r="110" spans="3:16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"/>
    </row>
    <row r="111" spans="3:16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"/>
    </row>
    <row r="112" spans="3:16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"/>
    </row>
    <row r="113" spans="3:16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1"/>
    </row>
    <row r="114" spans="3:16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"/>
    </row>
    <row r="115" spans="3:16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"/>
    </row>
    <row r="116" spans="3:16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"/>
    </row>
    <row r="117" spans="3:16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"/>
    </row>
    <row r="118" spans="3:16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"/>
    </row>
    <row r="119" spans="3:16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"/>
    </row>
    <row r="120" spans="3:16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"/>
    </row>
    <row r="121" spans="3:16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"/>
    </row>
    <row r="122" spans="3:16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"/>
    </row>
    <row r="123" spans="3:16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1"/>
    </row>
    <row r="124" spans="3:16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"/>
    </row>
    <row r="125" spans="3:16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1"/>
    </row>
  </sheetData>
  <mergeCells count="24">
    <mergeCell ref="A2:A5"/>
    <mergeCell ref="A6:A9"/>
    <mergeCell ref="A14:A17"/>
    <mergeCell ref="A10:A13"/>
    <mergeCell ref="A18:A21"/>
    <mergeCell ref="A22:A25"/>
    <mergeCell ref="A26:A29"/>
    <mergeCell ref="A30:A32"/>
    <mergeCell ref="A91:A94"/>
    <mergeCell ref="A87:A90"/>
    <mergeCell ref="A33:A36"/>
    <mergeCell ref="A37:A39"/>
    <mergeCell ref="A40:A43"/>
    <mergeCell ref="A44:A47"/>
    <mergeCell ref="A48:A51"/>
    <mergeCell ref="A64:A66"/>
    <mergeCell ref="A56:A59"/>
    <mergeCell ref="A52:A55"/>
    <mergeCell ref="A60:A63"/>
    <mergeCell ref="A67:A70"/>
    <mergeCell ref="A71:A74"/>
    <mergeCell ref="A75:A78"/>
    <mergeCell ref="A79:A82"/>
    <mergeCell ref="A83:A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محمدی</dc:creator>
  <cp:lastModifiedBy>زهرا محمدی</cp:lastModifiedBy>
  <dcterms:created xsi:type="dcterms:W3CDTF">2026-02-28T07:49:22Z</dcterms:created>
  <dcterms:modified xsi:type="dcterms:W3CDTF">2026-02-28T08:09:15Z</dcterms:modified>
</cp:coreProperties>
</file>